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8_{DDF18351-A47B-499F-8111-3C8C425A26EA}" xr6:coauthVersionLast="46" xr6:coauthVersionMax="46" xr10:uidLastSave="{00000000-0000-0000-0000-000000000000}"/>
  <bookViews>
    <workbookView xWindow="1485" yWindow="1110" windowWidth="27315" windowHeight="14490" xr2:uid="{00000000-000D-0000-FFFF-FFFF00000000}"/>
  </bookViews>
  <sheets>
    <sheet name="Index" sheetId="21" r:id="rId1"/>
    <sheet name="Figure 1" sheetId="22" r:id="rId2"/>
    <sheet name="Table 1" sheetId="23" r:id="rId3"/>
    <sheet name="Figure 2 data" sheetId="24" r:id="rId4"/>
    <sheet name="Figure 2" sheetId="25" r:id="rId5"/>
    <sheet name="Figure 3 data" sheetId="26" r:id="rId6"/>
    <sheet name="Figure 3" sheetId="27" r:id="rId7"/>
    <sheet name="Figure 4 data" sheetId="28" r:id="rId8"/>
    <sheet name="Figure 4" sheetId="29" r:id="rId9"/>
    <sheet name="Figure 5 data" sheetId="30" r:id="rId10"/>
    <sheet name="Figures 6 7 data" sheetId="31" r:id="rId11"/>
    <sheet name="Figure 6" sheetId="32" r:id="rId12"/>
    <sheet name="Figure 7" sheetId="33" r:id="rId13"/>
  </sheets>
  <externalReferences>
    <externalReference r:id="rId14"/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3">#REF!</definedName>
    <definedName name="AvCnPrmtr1" localSheetId="10">#REF!</definedName>
    <definedName name="AvCnPrmtr1" localSheetId="0">#REF!</definedName>
    <definedName name="AvCnPrmtr1">#REF!</definedName>
    <definedName name="AvCnPrmtr2" localSheetId="3">#REF!</definedName>
    <definedName name="AvCnPrmtr2" localSheetId="10">#REF!</definedName>
    <definedName name="AvCnPrmtr2" localSheetId="0">#REF!</definedName>
    <definedName name="AvCnPrmtr2">#REF!</definedName>
    <definedName name="d" localSheetId="3">#REF!</definedName>
    <definedName name="d" localSheetId="10">#REF!</definedName>
    <definedName name="d" localSheetId="0">#REF!</definedName>
    <definedName name="d">#REF!</definedName>
    <definedName name="f" localSheetId="3">#REF!</definedName>
    <definedName name="f" localSheetId="10">#REF!</definedName>
    <definedName name="f" localSheetId="0">#REF!</definedName>
    <definedName name="f">#REF!</definedName>
    <definedName name="old" localSheetId="3">#REF!</definedName>
    <definedName name="old" localSheetId="10">#REF!</definedName>
    <definedName name="old" localSheetId="0">#REF!</definedName>
    <definedName name="old">#REF!</definedName>
    <definedName name="PCube_Well_1996" localSheetId="3">#REF!</definedName>
    <definedName name="PCube_Well_1996" localSheetId="10">#REF!</definedName>
    <definedName name="PCube_Well_1996" localSheetId="0">#REF!</definedName>
    <definedName name="PCube_Well_1996">#REF!</definedName>
    <definedName name="PCube_Well_1997" localSheetId="3">#REF!</definedName>
    <definedName name="PCube_Well_1997" localSheetId="10">#REF!</definedName>
    <definedName name="PCube_Well_1997" localSheetId="0">#REF!</definedName>
    <definedName name="PCube_Well_1997">#REF!</definedName>
    <definedName name="PCube_Well_1998" localSheetId="3">#REF!</definedName>
    <definedName name="PCube_Well_1998" localSheetId="10">#REF!</definedName>
    <definedName name="PCube_Well_1998" localSheetId="0">#REF!</definedName>
    <definedName name="PCube_Well_1998">#REF!</definedName>
    <definedName name="PCube_Well_1999" localSheetId="3">#REF!</definedName>
    <definedName name="PCube_Well_1999" localSheetId="10">#REF!</definedName>
    <definedName name="PCube_Well_1999" localSheetId="0">#REF!</definedName>
    <definedName name="PCube_Well_1999">#REF!</definedName>
    <definedName name="PCube_Well_2000" localSheetId="3">#REF!</definedName>
    <definedName name="PCube_Well_2000" localSheetId="10">#REF!</definedName>
    <definedName name="PCube_Well_2000" localSheetId="0">#REF!</definedName>
    <definedName name="PCube_Well_2000">#REF!</definedName>
    <definedName name="PCube_Well_2001" localSheetId="3">#REF!</definedName>
    <definedName name="PCube_Well_2001" localSheetId="10">#REF!</definedName>
    <definedName name="PCube_Well_2001" localSheetId="0">#REF!</definedName>
    <definedName name="PCube_Well_2001">#REF!</definedName>
    <definedName name="PCube_Well_2002" localSheetId="3">#REF!</definedName>
    <definedName name="PCube_Well_2002" localSheetId="10">#REF!</definedName>
    <definedName name="PCube_Well_2002" localSheetId="0">#REF!</definedName>
    <definedName name="PCube_Well_2002">#REF!</definedName>
    <definedName name="PCube_Well_2003" localSheetId="3">#REF!</definedName>
    <definedName name="PCube_Well_2003" localSheetId="10">#REF!</definedName>
    <definedName name="PCube_Well_2003" localSheetId="0">#REF!</definedName>
    <definedName name="PCube_Well_2003">#REF!</definedName>
    <definedName name="PCube_Well_2004" localSheetId="3">#REF!</definedName>
    <definedName name="PCube_Well_2004" localSheetId="10">#REF!</definedName>
    <definedName name="PCube_Well_2004" localSheetId="0">#REF!</definedName>
    <definedName name="PCube_Well_2004">#REF!</definedName>
    <definedName name="PCube_Well_2005" localSheetId="3">#REF!</definedName>
    <definedName name="PCube_Well_2005" localSheetId="10">#REF!</definedName>
    <definedName name="PCube_Well_2005" localSheetId="0">#REF!</definedName>
    <definedName name="PCube_Well_2005">#REF!</definedName>
    <definedName name="PCube_Well_2006" localSheetId="3">#REF!</definedName>
    <definedName name="PCube_Well_2006" localSheetId="10">#REF!</definedName>
    <definedName name="PCube_Well_2006" localSheetId="0">#REF!</definedName>
    <definedName name="PCube_Well_2006">#REF!</definedName>
    <definedName name="PCube_Well_2007" localSheetId="3">#REF!</definedName>
    <definedName name="PCube_Well_2007" localSheetId="10">#REF!</definedName>
    <definedName name="PCube_Well_2007" localSheetId="0">#REF!</definedName>
    <definedName name="PCube_Well_2007">#REF!</definedName>
    <definedName name="PCube_Well_2008" localSheetId="3">#REF!</definedName>
    <definedName name="PCube_Well_2008" localSheetId="10">#REF!</definedName>
    <definedName name="PCube_Well_2008" localSheetId="0">#REF!</definedName>
    <definedName name="PCube_Well_2008">#REF!</definedName>
    <definedName name="Production_by_Grouping_by_Month02_HI" localSheetId="3">#REF!</definedName>
    <definedName name="Production_by_Grouping_by_Month02_HI" localSheetId="10">#REF!</definedName>
    <definedName name="Production_by_Grouping_by_Month02_HI" localSheetId="0">#REF!</definedName>
    <definedName name="Production_by_Grouping_by_Month02_HI">#REF!</definedName>
    <definedName name="Production_by_Grouping_by_Month02_Ref" localSheetId="3">#REF!</definedName>
    <definedName name="Production_by_Grouping_by_Month02_Ref" localSheetId="10">#REF!</definedName>
    <definedName name="Production_by_Grouping_by_Month02_Ref" localSheetId="0">#REF!</definedName>
    <definedName name="Production_by_Grouping_by_Month02_Ref">#REF!</definedName>
    <definedName name="Query1" localSheetId="3">#REF!</definedName>
    <definedName name="Query1" localSheetId="10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3">#REF!</definedName>
    <definedName name="Tbl_6_4_TotCan" localSheetId="10">#REF!</definedName>
    <definedName name="Tbl_6_4_TotCan" localSheetId="0">#REF!</definedName>
    <definedName name="Tbl_6_4_TotCan">#REF!</definedName>
    <definedName name="wwww" localSheetId="3">#REF!</definedName>
    <definedName name="wwww" localSheetId="10">#REF!</definedName>
    <definedName name="wwww" localSheetId="0">#REF!</definedName>
    <definedName name="wwww">#REF!</definedName>
    <definedName name="wwwww" localSheetId="3">#REF!</definedName>
    <definedName name="wwwww" localSheetId="10">#REF!</definedName>
    <definedName name="wwwww" localSheetId="0">#REF!</definedName>
    <definedName name="wwwww">#REF!</definedName>
    <definedName name="x" localSheetId="3">#REF!</definedName>
    <definedName name="x" localSheetId="10">#REF!</definedName>
    <definedName name="x" localSheetId="0">#REF!</definedName>
    <definedName name="x">#REF!</definedName>
    <definedName name="zz_FcstDL3" localSheetId="3">#REF!</definedName>
    <definedName name="zz_FcstDL3" localSheetId="10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[2]zz_GasOilSplit3!$A$1:$M$2071</definedName>
    <definedName name="zzz_Tbl_6_1_DL" localSheetId="3">#REF!</definedName>
    <definedName name="zzz_Tbl_6_1_DL" localSheetId="10">#REF!</definedName>
    <definedName name="zzz_Tbl_6_1_DL" localSheetId="0">#REF!</definedName>
    <definedName name="zzz_Tbl_6_1_D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1" l="1"/>
  <c r="B45" i="31"/>
  <c r="D44" i="31"/>
  <c r="B44" i="31"/>
  <c r="D43" i="31"/>
  <c r="B43" i="31"/>
  <c r="D42" i="31"/>
  <c r="B42" i="31"/>
  <c r="D41" i="31"/>
  <c r="B41" i="31"/>
  <c r="D40" i="31"/>
  <c r="B40" i="31"/>
  <c r="D39" i="31"/>
  <c r="B39" i="31"/>
  <c r="D38" i="31"/>
  <c r="B38" i="31"/>
  <c r="D37" i="31"/>
  <c r="B37" i="31"/>
  <c r="D36" i="31"/>
  <c r="B36" i="31"/>
  <c r="D35" i="31"/>
  <c r="B35" i="31"/>
  <c r="D34" i="31"/>
  <c r="B34" i="31"/>
  <c r="D33" i="31"/>
  <c r="B33" i="31"/>
  <c r="D32" i="31"/>
  <c r="B32" i="31"/>
  <c r="D31" i="31"/>
  <c r="B31" i="31"/>
  <c r="D30" i="31"/>
  <c r="B30" i="31"/>
  <c r="D29" i="31"/>
  <c r="B29" i="31"/>
  <c r="D28" i="31"/>
  <c r="B28" i="31"/>
  <c r="D27" i="31"/>
  <c r="B27" i="31"/>
  <c r="D26" i="31"/>
  <c r="B26" i="31"/>
  <c r="D25" i="31"/>
  <c r="B25" i="31"/>
  <c r="D24" i="31"/>
  <c r="B24" i="31"/>
  <c r="D23" i="31"/>
  <c r="B23" i="31"/>
  <c r="D22" i="31"/>
  <c r="B22" i="31"/>
  <c r="D21" i="31"/>
  <c r="B21" i="31"/>
  <c r="D20" i="31"/>
  <c r="B20" i="31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11" i="31"/>
  <c r="B11" i="31"/>
  <c r="D10" i="31"/>
  <c r="B10" i="31"/>
  <c r="D9" i="31"/>
  <c r="B9" i="31"/>
  <c r="D8" i="31"/>
  <c r="B8" i="31"/>
  <c r="D7" i="31"/>
  <c r="B7" i="31"/>
  <c r="D6" i="31"/>
  <c r="B6" i="31"/>
  <c r="D5" i="31"/>
  <c r="B5" i="31"/>
  <c r="J46" i="26"/>
  <c r="I46" i="26"/>
  <c r="H46" i="26"/>
  <c r="G46" i="26"/>
  <c r="F46" i="26"/>
  <c r="E46" i="26"/>
  <c r="D46" i="26"/>
  <c r="C46" i="26"/>
  <c r="B46" i="26"/>
  <c r="B49" i="24"/>
  <c r="J48" i="24"/>
  <c r="C48" i="24"/>
  <c r="B48" i="24"/>
  <c r="E46" i="24"/>
  <c r="I46" i="24" s="1"/>
  <c r="E45" i="24"/>
  <c r="I45" i="24" s="1"/>
  <c r="E44" i="24"/>
  <c r="I43" i="24"/>
  <c r="E43" i="24"/>
  <c r="E42" i="24"/>
  <c r="I42" i="24" s="1"/>
  <c r="E41" i="24"/>
  <c r="E40" i="24"/>
  <c r="E39" i="24"/>
  <c r="I39" i="24" s="1"/>
  <c r="E38" i="24"/>
  <c r="I38" i="24" s="1"/>
  <c r="E37" i="24"/>
  <c r="I37" i="24" s="1"/>
  <c r="E36" i="24"/>
  <c r="E35" i="24"/>
  <c r="I35" i="24" s="1"/>
  <c r="E34" i="24"/>
  <c r="I34" i="24" s="1"/>
  <c r="E33" i="24"/>
  <c r="I33" i="24" s="1"/>
  <c r="E32" i="24"/>
  <c r="E31" i="24"/>
  <c r="I31" i="24" s="1"/>
  <c r="E30" i="24"/>
  <c r="I30" i="24" s="1"/>
  <c r="E29" i="24"/>
  <c r="E28" i="24"/>
  <c r="E27" i="24"/>
  <c r="I27" i="24" s="1"/>
  <c r="E26" i="24"/>
  <c r="I26" i="24" s="1"/>
  <c r="E25" i="24"/>
  <c r="I25" i="24" s="1"/>
  <c r="E24" i="24"/>
  <c r="E23" i="24"/>
  <c r="I23" i="24" s="1"/>
  <c r="E22" i="24"/>
  <c r="I22" i="24" s="1"/>
  <c r="E21" i="24"/>
  <c r="I21" i="24" s="1"/>
  <c r="E20" i="24"/>
  <c r="E19" i="24"/>
  <c r="I19" i="24" s="1"/>
  <c r="E18" i="24"/>
  <c r="I18" i="24" s="1"/>
  <c r="E17" i="24"/>
  <c r="I17" i="24" s="1"/>
  <c r="E16" i="24"/>
  <c r="E15" i="24"/>
  <c r="I15" i="24" s="1"/>
  <c r="E14" i="24"/>
  <c r="I14" i="24" s="1"/>
  <c r="E13" i="24"/>
  <c r="I13" i="24" s="1"/>
  <c r="E12" i="24"/>
  <c r="I11" i="24"/>
  <c r="E11" i="24"/>
  <c r="E10" i="24"/>
  <c r="I10" i="24" s="1"/>
  <c r="E9" i="24"/>
  <c r="I9" i="24" s="1"/>
  <c r="E8" i="24"/>
  <c r="E7" i="24"/>
  <c r="I7" i="24" s="1"/>
  <c r="E6" i="24"/>
  <c r="I6" i="24" s="1"/>
  <c r="D3" i="23"/>
  <c r="E3" i="23" s="1"/>
  <c r="F3" i="23" s="1"/>
  <c r="G3" i="23" s="1"/>
  <c r="H3" i="23" s="1"/>
  <c r="I3" i="23" s="1"/>
  <c r="J3" i="23" s="1"/>
  <c r="K3" i="23" s="1"/>
  <c r="I29" i="24" l="1"/>
  <c r="I41" i="24"/>
  <c r="I8" i="24"/>
  <c r="I12" i="24"/>
  <c r="I16" i="24"/>
  <c r="I20" i="24"/>
  <c r="I24" i="24"/>
  <c r="I28" i="24"/>
  <c r="I32" i="24"/>
  <c r="I36" i="24"/>
  <c r="I40" i="24"/>
  <c r="I44" i="24"/>
  <c r="E47" i="24"/>
  <c r="I48" i="24" l="1"/>
</calcChain>
</file>

<file path=xl/sharedStrings.xml><?xml version="1.0" encoding="utf-8"?>
<sst xmlns="http://schemas.openxmlformats.org/spreadsheetml/2006/main" count="229" uniqueCount="97">
  <si>
    <t>Natural Gas</t>
  </si>
  <si>
    <t>Coal</t>
  </si>
  <si>
    <t>Oil</t>
  </si>
  <si>
    <t>Renewables and Nuclear</t>
  </si>
  <si>
    <t>Hydro</t>
  </si>
  <si>
    <t>Nuclear</t>
  </si>
  <si>
    <t>Renewables</t>
  </si>
  <si>
    <t>Tight</t>
  </si>
  <si>
    <t>Shale</t>
  </si>
  <si>
    <t>Conventional</t>
  </si>
  <si>
    <t>Solution Gas</t>
  </si>
  <si>
    <t>Coalbed Methane</t>
  </si>
  <si>
    <t>Crude Oil Production</t>
  </si>
  <si>
    <t>Natural Gas Production</t>
  </si>
  <si>
    <t>Wind</t>
  </si>
  <si>
    <t>Solar</t>
  </si>
  <si>
    <t>Biofuels</t>
  </si>
  <si>
    <t>-</t>
  </si>
  <si>
    <t>http://www.cer-rec.gc.ca/en/data-analysis/canada-energy-future/</t>
  </si>
  <si>
    <t>Natural Gas Production - Bcf/d</t>
  </si>
  <si>
    <t>Conventional Light</t>
  </si>
  <si>
    <t>Conventional Heavy</t>
  </si>
  <si>
    <t>C5+</t>
  </si>
  <si>
    <t>Condensate</t>
  </si>
  <si>
    <t xml:space="preserve">Mined Bitumen </t>
  </si>
  <si>
    <t xml:space="preserve">In Situ Bitumen </t>
  </si>
  <si>
    <t>Natural Gas Production, Evolving Scenario - Bcf/d</t>
  </si>
  <si>
    <t>Overview</t>
  </si>
  <si>
    <t>Total Primary Energy Use</t>
  </si>
  <si>
    <t>Price History and Assumptions</t>
  </si>
  <si>
    <t>Tables, Figures, and Data</t>
  </si>
  <si>
    <t xml:space="preserve">For questions or comments, please contact: </t>
  </si>
  <si>
    <t>energyfutures@cer-rec.gc.ca</t>
  </si>
  <si>
    <t>The Energy Future report and products are available at:</t>
  </si>
  <si>
    <t>Table 1</t>
  </si>
  <si>
    <t>Crude Oil and Natural Gas Production</t>
  </si>
  <si>
    <t>Figure 1</t>
  </si>
  <si>
    <t>Figure 2</t>
  </si>
  <si>
    <t>Scenario Overview</t>
  </si>
  <si>
    <t>Figure 3 data</t>
  </si>
  <si>
    <t>Figure 3</t>
  </si>
  <si>
    <t>Figures 6 7 data</t>
  </si>
  <si>
    <t>Figure 6</t>
  </si>
  <si>
    <t>Figure 7</t>
  </si>
  <si>
    <t>Figure 4 data</t>
  </si>
  <si>
    <t>Figure 5 data</t>
  </si>
  <si>
    <t>Figure 4</t>
  </si>
  <si>
    <t>Figure 5</t>
  </si>
  <si>
    <t>Supplement to 'Canada's Energy Future 2021: Supply and Demand Projections to 2050'</t>
  </si>
  <si>
    <t xml:space="preserve">Crude Oil Price - Brent, 2020 US$ per barrel </t>
  </si>
  <si>
    <t>Evolving Policies</t>
  </si>
  <si>
    <t>Current Policies</t>
  </si>
  <si>
    <t>Natural Gas Price - Henry Hub, 2020 US$ per MMBtu</t>
  </si>
  <si>
    <t>Carbon Price, 2020 CDN$ per Tonne</t>
  </si>
  <si>
    <t>RPP</t>
  </si>
  <si>
    <t>Total: Evolving Policies Scenario</t>
  </si>
  <si>
    <t>Total Demand - Current Policies Scenario</t>
  </si>
  <si>
    <t>Petajoules (PJ)</t>
  </si>
  <si>
    <t>Figure 2 data</t>
  </si>
  <si>
    <t>Total Generation by Energy Source - Evolving Policies Scenario</t>
  </si>
  <si>
    <t>Electricity Generation Share by Technology - Main Net-Zero Electricity Scenario</t>
  </si>
  <si>
    <t xml:space="preserve">Electric Generation Trends by Primary Fuel Type in the Evolving Scenario </t>
  </si>
  <si>
    <t>NG + CCS</t>
  </si>
  <si>
    <t>Terawatt hours (TWh)</t>
  </si>
  <si>
    <t>Scenario</t>
  </si>
  <si>
    <t>Natural Gas CCS</t>
  </si>
  <si>
    <t>Biomass CCS</t>
  </si>
  <si>
    <t>Hydrogen</t>
  </si>
  <si>
    <t>Storage</t>
  </si>
  <si>
    <t>NZE Base</t>
  </si>
  <si>
    <t>Higher Carbon Price</t>
  </si>
  <si>
    <t>Higher Demand</t>
  </si>
  <si>
    <t>Limited Transmission</t>
  </si>
  <si>
    <t>BECCS</t>
  </si>
  <si>
    <t>Cumulative Capacity Additions to 2050 - All Net-Zero Electricity Scenarios</t>
  </si>
  <si>
    <t>Gigawatts (GW)</t>
  </si>
  <si>
    <t>Region</t>
  </si>
  <si>
    <t>Year</t>
  </si>
  <si>
    <t>Other Fossil</t>
  </si>
  <si>
    <t>Historic</t>
  </si>
  <si>
    <t>British Columbia</t>
  </si>
  <si>
    <t>Base NZE</t>
  </si>
  <si>
    <t>Alberta</t>
  </si>
  <si>
    <t>Saskatchewan</t>
  </si>
  <si>
    <t>Manitoba</t>
  </si>
  <si>
    <t>Ontario</t>
  </si>
  <si>
    <t>Quebec</t>
  </si>
  <si>
    <t>New Brunswick</t>
  </si>
  <si>
    <t>Prince Edward Island</t>
  </si>
  <si>
    <t>Nova Scotia</t>
  </si>
  <si>
    <t>Newfoundland and Labrador</t>
  </si>
  <si>
    <t>Percentage (%)</t>
  </si>
  <si>
    <t>Oil and Natural Gas Production</t>
  </si>
  <si>
    <t>Oil Production - Mb/d</t>
  </si>
  <si>
    <t>Oil Production, Evolving Scenario - Mb/d</t>
  </si>
  <si>
    <t>Total Production - Evolving Policies Scenario</t>
  </si>
  <si>
    <t>Total Production - Current Policies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</si>
</sst>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9" fillId="0" borderId="0" xfId="4" applyFont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3" fillId="0" borderId="0" xfId="3"/>
    <xf numFmtId="0" fontId="3" fillId="0" borderId="0" xfId="3" applyFont="1"/>
    <xf numFmtId="0" fontId="7" fillId="0" borderId="0" xfId="4"/>
    <xf numFmtId="0" fontId="12" fillId="0" borderId="0" xfId="4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5" xfId="0" applyFont="1" applyFill="1" applyBorder="1"/>
    <xf numFmtId="1" fontId="4" fillId="3" borderId="0" xfId="0" applyNumberFormat="1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indent="2"/>
    </xf>
    <xf numFmtId="1" fontId="4" fillId="2" borderId="7" xfId="1" applyNumberFormat="1" applyFont="1" applyFill="1" applyBorder="1" applyAlignment="1">
      <alignment horizontal="center"/>
    </xf>
    <xf numFmtId="1" fontId="4" fillId="2" borderId="8" xfId="1" applyNumberFormat="1" applyFont="1" applyFill="1" applyBorder="1" applyAlignment="1">
      <alignment horizontal="center"/>
    </xf>
    <xf numFmtId="0" fontId="6" fillId="3" borderId="9" xfId="0" applyFont="1" applyFill="1" applyBorder="1"/>
    <xf numFmtId="2" fontId="4" fillId="2" borderId="7" xfId="1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center"/>
    </xf>
    <xf numFmtId="1" fontId="4" fillId="2" borderId="7" xfId="1" quotePrefix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indent="2"/>
    </xf>
    <xf numFmtId="1" fontId="4" fillId="2" borderId="11" xfId="1" quotePrefix="1" applyNumberFormat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" fontId="4" fillId="2" borderId="12" xfId="1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1" fontId="0" fillId="0" borderId="0" xfId="2" applyNumberFormat="1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Font="1" applyFill="1" applyAlignment="1">
      <alignment vertical="center"/>
    </xf>
  </cellXfs>
  <cellStyles count="5">
    <cellStyle name="Comma" xfId="1" builtinId="3"/>
    <cellStyle name="Hyperlink" xfId="3" builtinId="8"/>
    <cellStyle name="Normal" xfId="0" builtinId="0"/>
    <cellStyle name="Normal 2 77" xfId="4" xr:uid="{00000000-0005-0000-0000-000003000000}"/>
    <cellStyle name="Percent" xfId="2" builtinId="5"/>
  </cellStyles>
  <dxfs count="0"/>
  <tableStyles count="0" defaultTableStyle="TableStyleMedium2" defaultPivotStyle="PivotStyleMedium9"/>
  <colors>
    <mruColors>
      <color rgb="FFFFCC00"/>
      <color rgb="FF009900"/>
      <color rgb="FFFF9900"/>
      <color rgb="FF9966FF"/>
      <color rgb="FFFF99FF"/>
      <color rgb="FF5F5F5F"/>
      <color rgb="FFFFFF00"/>
      <color rgb="FF33CC33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5677505907348"/>
          <c:y val="3.4440268944905393E-2"/>
          <c:w val="0.85224391769837027"/>
          <c:h val="0.74397802286874037"/>
        </c:manualLayout>
      </c:layout>
      <c:areaChart>
        <c:grouping val="stacked"/>
        <c:varyColors val="0"/>
        <c:ser>
          <c:idx val="0"/>
          <c:order val="0"/>
          <c:tx>
            <c:strRef>
              <c:f>'Figure 2 data'!$B$5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 2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data'!$B$6:$B$46</c:f>
              <c:numCache>
                <c:formatCode>0</c:formatCode>
                <c:ptCount val="41"/>
                <c:pt idx="0">
                  <c:v>936.41849999999999</c:v>
                </c:pt>
                <c:pt idx="1">
                  <c:v>905.68099999999993</c:v>
                </c:pt>
                <c:pt idx="2">
                  <c:v>761.85140000000001</c:v>
                </c:pt>
                <c:pt idx="3">
                  <c:v>761.1561999999999</c:v>
                </c:pt>
                <c:pt idx="4">
                  <c:v>725.38930000000005</c:v>
                </c:pt>
                <c:pt idx="5">
                  <c:v>732.14610000000005</c:v>
                </c:pt>
                <c:pt idx="6">
                  <c:v>803.58870000000002</c:v>
                </c:pt>
                <c:pt idx="7">
                  <c:v>844.92010000000005</c:v>
                </c:pt>
                <c:pt idx="8">
                  <c:v>750.33580000000006</c:v>
                </c:pt>
                <c:pt idx="9">
                  <c:v>712.8839999999999</c:v>
                </c:pt>
                <c:pt idx="10">
                  <c:v>502.66169999999994</c:v>
                </c:pt>
                <c:pt idx="11">
                  <c:v>582.3655</c:v>
                </c:pt>
                <c:pt idx="12">
                  <c:v>408.51029999999997</c:v>
                </c:pt>
                <c:pt idx="13">
                  <c:v>265.15199999999999</c:v>
                </c:pt>
                <c:pt idx="14">
                  <c:v>262.2296</c:v>
                </c:pt>
                <c:pt idx="15">
                  <c:v>243.53500000000003</c:v>
                </c:pt>
                <c:pt idx="16">
                  <c:v>229.5213</c:v>
                </c:pt>
                <c:pt idx="17">
                  <c:v>208.80489999999998</c:v>
                </c:pt>
                <c:pt idx="18">
                  <c:v>191.905</c:v>
                </c:pt>
                <c:pt idx="19">
                  <c:v>182.57810000000001</c:v>
                </c:pt>
                <c:pt idx="20">
                  <c:v>159.69</c:v>
                </c:pt>
                <c:pt idx="21">
                  <c:v>153.62269999999998</c:v>
                </c:pt>
                <c:pt idx="22">
                  <c:v>133.47020000000001</c:v>
                </c:pt>
                <c:pt idx="23">
                  <c:v>129.77019999999999</c:v>
                </c:pt>
                <c:pt idx="24">
                  <c:v>126.1891</c:v>
                </c:pt>
                <c:pt idx="25">
                  <c:v>117.98909999999999</c:v>
                </c:pt>
                <c:pt idx="26">
                  <c:v>114.88890000000001</c:v>
                </c:pt>
                <c:pt idx="27">
                  <c:v>112.28279999999999</c:v>
                </c:pt>
                <c:pt idx="28">
                  <c:v>108.91480000000001</c:v>
                </c:pt>
                <c:pt idx="29">
                  <c:v>100.4063</c:v>
                </c:pt>
                <c:pt idx="30">
                  <c:v>97.204099999999997</c:v>
                </c:pt>
                <c:pt idx="31">
                  <c:v>68.22290000000001</c:v>
                </c:pt>
                <c:pt idx="32">
                  <c:v>65.878500000000003</c:v>
                </c:pt>
                <c:pt idx="33">
                  <c:v>63.884399999999999</c:v>
                </c:pt>
                <c:pt idx="34">
                  <c:v>62.189099999999996</c:v>
                </c:pt>
                <c:pt idx="35">
                  <c:v>60.823500000000003</c:v>
                </c:pt>
                <c:pt idx="36">
                  <c:v>59.641300000000001</c:v>
                </c:pt>
                <c:pt idx="37">
                  <c:v>58.893999999999998</c:v>
                </c:pt>
                <c:pt idx="38">
                  <c:v>58.334699999999998</c:v>
                </c:pt>
                <c:pt idx="39">
                  <c:v>58.049699999999994</c:v>
                </c:pt>
                <c:pt idx="40">
                  <c:v>57.931400000000004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2-4ECF-86A9-56A92200DD36}"/>
            </c:ext>
          </c:extLst>
        </c:ser>
        <c:ser>
          <c:idx val="2"/>
          <c:order val="1"/>
          <c:tx>
            <c:strRef>
              <c:f>'Figure 2 data'!$C$5</c:f>
              <c:strCache>
                <c:ptCount val="1"/>
                <c:pt idx="0">
                  <c:v>RPP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'Figure 2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data'!$C$6:$C$46</c:f>
              <c:numCache>
                <c:formatCode>0</c:formatCode>
                <c:ptCount val="41"/>
                <c:pt idx="0">
                  <c:v>4803.5604000000003</c:v>
                </c:pt>
                <c:pt idx="1">
                  <c:v>4800.1535000000003</c:v>
                </c:pt>
                <c:pt idx="2">
                  <c:v>4912.9357</c:v>
                </c:pt>
                <c:pt idx="3">
                  <c:v>4841.1661000000004</c:v>
                </c:pt>
                <c:pt idx="4">
                  <c:v>4755.8420000000006</c:v>
                </c:pt>
                <c:pt idx="5">
                  <c:v>4783.3198999999995</c:v>
                </c:pt>
                <c:pt idx="6">
                  <c:v>4846.2994999999992</c:v>
                </c:pt>
                <c:pt idx="7">
                  <c:v>4906.7126999999991</c:v>
                </c:pt>
                <c:pt idx="8">
                  <c:v>5038.8681999999999</c:v>
                </c:pt>
                <c:pt idx="9">
                  <c:v>5066.5998999999993</c:v>
                </c:pt>
                <c:pt idx="10">
                  <c:v>4289.6782999999987</c:v>
                </c:pt>
                <c:pt idx="11">
                  <c:v>4610.2595000000001</c:v>
                </c:pt>
                <c:pt idx="12">
                  <c:v>4846.2933999999996</c:v>
                </c:pt>
                <c:pt idx="13">
                  <c:v>4819.1982000000007</c:v>
                </c:pt>
                <c:pt idx="14">
                  <c:v>4771.5963000000002</c:v>
                </c:pt>
                <c:pt idx="15">
                  <c:v>4721.5359000000008</c:v>
                </c:pt>
                <c:pt idx="16">
                  <c:v>4696.2070999999996</c:v>
                </c:pt>
                <c:pt idx="17">
                  <c:v>4592.6959000000006</c:v>
                </c:pt>
                <c:pt idx="18">
                  <c:v>4489.0049000000017</c:v>
                </c:pt>
                <c:pt idx="19">
                  <c:v>4424.9490999999998</c:v>
                </c:pt>
                <c:pt idx="20">
                  <c:v>4283.6357000000007</c:v>
                </c:pt>
                <c:pt idx="21">
                  <c:v>4248.8965000000007</c:v>
                </c:pt>
                <c:pt idx="22">
                  <c:v>4124.0859999999993</c:v>
                </c:pt>
                <c:pt idx="23">
                  <c:v>4041.1738999999998</c:v>
                </c:pt>
                <c:pt idx="24">
                  <c:v>3931.4958000000011</c:v>
                </c:pt>
                <c:pt idx="25">
                  <c:v>3827.2630999999997</c:v>
                </c:pt>
                <c:pt idx="26">
                  <c:v>3742.1005000000005</c:v>
                </c:pt>
                <c:pt idx="27">
                  <c:v>3637.2808000000005</c:v>
                </c:pt>
                <c:pt idx="28">
                  <c:v>3538.3293000000003</c:v>
                </c:pt>
                <c:pt idx="29">
                  <c:v>3447.0659999999998</c:v>
                </c:pt>
                <c:pt idx="30">
                  <c:v>3344.7366000000006</c:v>
                </c:pt>
                <c:pt idx="31">
                  <c:v>3276.9740999999999</c:v>
                </c:pt>
                <c:pt idx="32">
                  <c:v>3159.3531999999996</c:v>
                </c:pt>
                <c:pt idx="33">
                  <c:v>3078.7437999999997</c:v>
                </c:pt>
                <c:pt idx="34">
                  <c:v>2963.0725000000002</c:v>
                </c:pt>
                <c:pt idx="35">
                  <c:v>2890.4309000000003</c:v>
                </c:pt>
                <c:pt idx="36">
                  <c:v>2817.8217999999997</c:v>
                </c:pt>
                <c:pt idx="37">
                  <c:v>2759.1871000000001</c:v>
                </c:pt>
                <c:pt idx="38">
                  <c:v>2692.6446999999998</c:v>
                </c:pt>
                <c:pt idx="39">
                  <c:v>2642.8166000000006</c:v>
                </c:pt>
                <c:pt idx="40">
                  <c:v>2601.1507999999999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2-4ECF-86A9-56A92200DD36}"/>
            </c:ext>
          </c:extLst>
        </c:ser>
        <c:ser>
          <c:idx val="5"/>
          <c:order val="2"/>
          <c:tx>
            <c:strRef>
              <c:f>'Figure 2 data'!$D$5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'Figure 2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2 data'!$D$6:$D$46</c:f>
              <c:numCache>
                <c:formatCode>0</c:formatCode>
                <c:ptCount val="41"/>
                <c:pt idx="0">
                  <c:v>3956.7392</c:v>
                </c:pt>
                <c:pt idx="1">
                  <c:v>4233.8757999999998</c:v>
                </c:pt>
                <c:pt idx="2">
                  <c:v>4323.3023999999996</c:v>
                </c:pt>
                <c:pt idx="3">
                  <c:v>4486.1823999999997</c:v>
                </c:pt>
                <c:pt idx="4">
                  <c:v>4578.2723999999998</c:v>
                </c:pt>
                <c:pt idx="5">
                  <c:v>4739.482</c:v>
                </c:pt>
                <c:pt idx="6">
                  <c:v>4608.9849999999997</c:v>
                </c:pt>
                <c:pt idx="7">
                  <c:v>4700.4321999999993</c:v>
                </c:pt>
                <c:pt idx="8">
                  <c:v>4984.9044000000004</c:v>
                </c:pt>
                <c:pt idx="9">
                  <c:v>5044.7064</c:v>
                </c:pt>
                <c:pt idx="10">
                  <c:v>4939.5040999999992</c:v>
                </c:pt>
                <c:pt idx="11">
                  <c:v>5025.9369000000006</c:v>
                </c:pt>
                <c:pt idx="12">
                  <c:v>5070.3333000000002</c:v>
                </c:pt>
                <c:pt idx="13">
                  <c:v>5225.3197</c:v>
                </c:pt>
                <c:pt idx="14">
                  <c:v>5113.7421999999997</c:v>
                </c:pt>
                <c:pt idx="15">
                  <c:v>5083.8213999999998</c:v>
                </c:pt>
                <c:pt idx="16">
                  <c:v>5075.1463999999996</c:v>
                </c:pt>
                <c:pt idx="17">
                  <c:v>4969.7797999999993</c:v>
                </c:pt>
                <c:pt idx="18">
                  <c:v>4876.2799000000005</c:v>
                </c:pt>
                <c:pt idx="19">
                  <c:v>4828.2071999999998</c:v>
                </c:pt>
                <c:pt idx="20">
                  <c:v>4700.0433999999996</c:v>
                </c:pt>
                <c:pt idx="21">
                  <c:v>4683.2843999999996</c:v>
                </c:pt>
                <c:pt idx="22">
                  <c:v>4579.3826000000008</c:v>
                </c:pt>
                <c:pt idx="23">
                  <c:v>4516.6475</c:v>
                </c:pt>
                <c:pt idx="24">
                  <c:v>4411.4474</c:v>
                </c:pt>
                <c:pt idx="25">
                  <c:v>4321.0853000000006</c:v>
                </c:pt>
                <c:pt idx="26">
                  <c:v>4149.7806</c:v>
                </c:pt>
                <c:pt idx="27">
                  <c:v>4076.1965</c:v>
                </c:pt>
                <c:pt idx="28">
                  <c:v>4001.1503000000002</c:v>
                </c:pt>
                <c:pt idx="29">
                  <c:v>3954.9944</c:v>
                </c:pt>
                <c:pt idx="30">
                  <c:v>3866.0601000000001</c:v>
                </c:pt>
                <c:pt idx="31">
                  <c:v>3782.8806</c:v>
                </c:pt>
                <c:pt idx="32">
                  <c:v>3699.8263999999999</c:v>
                </c:pt>
                <c:pt idx="33">
                  <c:v>3633.6610999999998</c:v>
                </c:pt>
                <c:pt idx="34">
                  <c:v>3546.5367000000001</c:v>
                </c:pt>
                <c:pt idx="35">
                  <c:v>3466.7314000000001</c:v>
                </c:pt>
                <c:pt idx="36">
                  <c:v>3385.7964999999999</c:v>
                </c:pt>
                <c:pt idx="37">
                  <c:v>3324.9791</c:v>
                </c:pt>
                <c:pt idx="38">
                  <c:v>3261.1077</c:v>
                </c:pt>
                <c:pt idx="39">
                  <c:v>3218.2883000000002</c:v>
                </c:pt>
                <c:pt idx="40">
                  <c:v>3181.5041000000001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2-4ECF-86A9-56A92200DD36}"/>
            </c:ext>
          </c:extLst>
        </c:ser>
        <c:ser>
          <c:idx val="1"/>
          <c:order val="4"/>
          <c:tx>
            <c:strRef>
              <c:f>'Figure 2 data'!$G$5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</c:spPr>
          <c:val>
            <c:numRef>
              <c:f>'Figure 2 data'!$G$6:$G$46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1063.5619999999999</c:v>
                </c:pt>
                <c:pt idx="6">
                  <c:v>1059.586</c:v>
                </c:pt>
                <c:pt idx="7">
                  <c:v>1058.2349999999999</c:v>
                </c:pt>
                <c:pt idx="8">
                  <c:v>1052.299</c:v>
                </c:pt>
                <c:pt idx="9">
                  <c:v>1057.183</c:v>
                </c:pt>
                <c:pt idx="10">
                  <c:v>924.1309</c:v>
                </c:pt>
                <c:pt idx="11">
                  <c:v>870.77729999999997</c:v>
                </c:pt>
                <c:pt idx="12">
                  <c:v>897.51670000000001</c:v>
                </c:pt>
                <c:pt idx="13">
                  <c:v>774.21479999999997</c:v>
                </c:pt>
                <c:pt idx="14">
                  <c:v>889.05700000000002</c:v>
                </c:pt>
                <c:pt idx="15">
                  <c:v>812.63819999999998</c:v>
                </c:pt>
                <c:pt idx="16">
                  <c:v>753.50160000000005</c:v>
                </c:pt>
                <c:pt idx="17">
                  <c:v>823.21169999999995</c:v>
                </c:pt>
                <c:pt idx="18">
                  <c:v>894.50390000000004</c:v>
                </c:pt>
                <c:pt idx="19">
                  <c:v>839.74570000000006</c:v>
                </c:pt>
                <c:pt idx="20">
                  <c:v>915.52480000000003</c:v>
                </c:pt>
                <c:pt idx="21">
                  <c:v>841.36950000000002</c:v>
                </c:pt>
                <c:pt idx="22">
                  <c:v>917.14859999999999</c:v>
                </c:pt>
                <c:pt idx="23">
                  <c:v>917.59969999999998</c:v>
                </c:pt>
                <c:pt idx="24">
                  <c:v>993.37879999999996</c:v>
                </c:pt>
                <c:pt idx="25">
                  <c:v>1013.5650000000001</c:v>
                </c:pt>
                <c:pt idx="26">
                  <c:v>1013.5650000000001</c:v>
                </c:pt>
                <c:pt idx="27">
                  <c:v>1014.026</c:v>
                </c:pt>
                <c:pt idx="28">
                  <c:v>1014.026</c:v>
                </c:pt>
                <c:pt idx="29">
                  <c:v>1014.947</c:v>
                </c:pt>
                <c:pt idx="30">
                  <c:v>1016.7910000000001</c:v>
                </c:pt>
                <c:pt idx="31">
                  <c:v>963.92359999999996</c:v>
                </c:pt>
                <c:pt idx="32">
                  <c:v>965.76670000000001</c:v>
                </c:pt>
                <c:pt idx="33">
                  <c:v>967.60969999999998</c:v>
                </c:pt>
                <c:pt idx="34">
                  <c:v>1038.2249999999999</c:v>
                </c:pt>
                <c:pt idx="35">
                  <c:v>1040.529</c:v>
                </c:pt>
                <c:pt idx="36">
                  <c:v>1045.1369999999999</c:v>
                </c:pt>
                <c:pt idx="37">
                  <c:v>1054.3520000000001</c:v>
                </c:pt>
                <c:pt idx="38">
                  <c:v>1063.567</c:v>
                </c:pt>
                <c:pt idx="39">
                  <c:v>1072.7829999999999</c:v>
                </c:pt>
                <c:pt idx="40">
                  <c:v>1072.7829999999999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2-4ECF-86A9-56A92200DD36}"/>
            </c:ext>
          </c:extLst>
        </c:ser>
        <c:ser>
          <c:idx val="6"/>
          <c:order val="5"/>
          <c:tx>
            <c:strRef>
              <c:f>'Figure 2 data'!$H$5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val>
            <c:numRef>
              <c:f>'Figure 2 data'!$H$6:$H$46</c:f>
              <c:numCache>
                <c:formatCode>0</c:formatCode>
                <c:ptCount val="41"/>
                <c:pt idx="0">
                  <c:v>930.76050000000009</c:v>
                </c:pt>
                <c:pt idx="1">
                  <c:v>919.02019999999993</c:v>
                </c:pt>
                <c:pt idx="2">
                  <c:v>938.15130000000022</c:v>
                </c:pt>
                <c:pt idx="3">
                  <c:v>988.41969999999992</c:v>
                </c:pt>
                <c:pt idx="4">
                  <c:v>1014.7733000000001</c:v>
                </c:pt>
                <c:pt idx="5">
                  <c:v>1081.4499000000001</c:v>
                </c:pt>
                <c:pt idx="6">
                  <c:v>889.88289999999995</c:v>
                </c:pt>
                <c:pt idx="7">
                  <c:v>904.58820000000003</c:v>
                </c:pt>
                <c:pt idx="8">
                  <c:v>972.90409999999997</c:v>
                </c:pt>
                <c:pt idx="9">
                  <c:v>976.06429999999989</c:v>
                </c:pt>
                <c:pt idx="10">
                  <c:v>965.60430000000008</c:v>
                </c:pt>
                <c:pt idx="11">
                  <c:v>1037.8181999999999</c:v>
                </c:pt>
                <c:pt idx="12">
                  <c:v>1121.9752000000001</c:v>
                </c:pt>
                <c:pt idx="13">
                  <c:v>1163.5506</c:v>
                </c:pt>
                <c:pt idx="14">
                  <c:v>1223.5156999999999</c:v>
                </c:pt>
                <c:pt idx="15">
                  <c:v>1275.6575000000003</c:v>
                </c:pt>
                <c:pt idx="16">
                  <c:v>1322.8809999999999</c:v>
                </c:pt>
                <c:pt idx="17">
                  <c:v>1395.9079999999997</c:v>
                </c:pt>
                <c:pt idx="18">
                  <c:v>1451.7551999999998</c:v>
                </c:pt>
                <c:pt idx="19">
                  <c:v>1518.3404</c:v>
                </c:pt>
                <c:pt idx="20">
                  <c:v>1600.6079</c:v>
                </c:pt>
                <c:pt idx="21">
                  <c:v>1651.855</c:v>
                </c:pt>
                <c:pt idx="22">
                  <c:v>1695.8299</c:v>
                </c:pt>
                <c:pt idx="23">
                  <c:v>1718.8294999999998</c:v>
                </c:pt>
                <c:pt idx="24">
                  <c:v>1744.3521000000001</c:v>
                </c:pt>
                <c:pt idx="25">
                  <c:v>1772.5931999999998</c:v>
                </c:pt>
                <c:pt idx="26">
                  <c:v>1796.1842000000001</c:v>
                </c:pt>
                <c:pt idx="27">
                  <c:v>1816.8528000000001</c:v>
                </c:pt>
                <c:pt idx="28">
                  <c:v>1853.6772000000001</c:v>
                </c:pt>
                <c:pt idx="29">
                  <c:v>1877.4095000000002</c:v>
                </c:pt>
                <c:pt idx="30">
                  <c:v>1913.7304000000001</c:v>
                </c:pt>
                <c:pt idx="31">
                  <c:v>1943.7798</c:v>
                </c:pt>
                <c:pt idx="32">
                  <c:v>1988.2464000000002</c:v>
                </c:pt>
                <c:pt idx="33">
                  <c:v>2022.4956999999999</c:v>
                </c:pt>
                <c:pt idx="34">
                  <c:v>2070.5352000000003</c:v>
                </c:pt>
                <c:pt idx="35">
                  <c:v>2094.9245000000001</c:v>
                </c:pt>
                <c:pt idx="36">
                  <c:v>2120.1504</c:v>
                </c:pt>
                <c:pt idx="37">
                  <c:v>2125.3208</c:v>
                </c:pt>
                <c:pt idx="38">
                  <c:v>2140.4168999999997</c:v>
                </c:pt>
                <c:pt idx="39">
                  <c:v>2142.7717999999995</c:v>
                </c:pt>
                <c:pt idx="40">
                  <c:v>2143.8462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2-4ECF-86A9-56A92200DD36}"/>
            </c:ext>
          </c:extLst>
        </c:ser>
        <c:ser>
          <c:idx val="4"/>
          <c:order val="6"/>
          <c:tx>
            <c:strRef>
              <c:f>'Figure 2 data'!$F$5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'Figure 2 data'!$F$6:$F$46</c:f>
              <c:numCache>
                <c:formatCode>0</c:formatCode>
                <c:ptCount val="41"/>
                <c:pt idx="0">
                  <c:v>1254.425</c:v>
                </c:pt>
                <c:pt idx="1">
                  <c:v>1340.9</c:v>
                </c:pt>
                <c:pt idx="2">
                  <c:v>1354.6389999999999</c:v>
                </c:pt>
                <c:pt idx="3">
                  <c:v>1394.5129999999999</c:v>
                </c:pt>
                <c:pt idx="4">
                  <c:v>1363.0039999999999</c:v>
                </c:pt>
                <c:pt idx="5">
                  <c:v>1362.0239999999999</c:v>
                </c:pt>
                <c:pt idx="6">
                  <c:v>1373.577</c:v>
                </c:pt>
                <c:pt idx="7">
                  <c:v>1406.16</c:v>
                </c:pt>
                <c:pt idx="8">
                  <c:v>1375.1990000000001</c:v>
                </c:pt>
                <c:pt idx="9">
                  <c:v>1353.0119999999999</c:v>
                </c:pt>
                <c:pt idx="10">
                  <c:v>1389.5640000000001</c:v>
                </c:pt>
                <c:pt idx="11">
                  <c:v>1414.018</c:v>
                </c:pt>
                <c:pt idx="12">
                  <c:v>1489.79</c:v>
                </c:pt>
                <c:pt idx="13">
                  <c:v>1510.931</c:v>
                </c:pt>
                <c:pt idx="14">
                  <c:v>1513.375</c:v>
                </c:pt>
                <c:pt idx="15">
                  <c:v>1533.847</c:v>
                </c:pt>
                <c:pt idx="16">
                  <c:v>1534.5119999999999</c:v>
                </c:pt>
                <c:pt idx="17">
                  <c:v>1535.1</c:v>
                </c:pt>
                <c:pt idx="18">
                  <c:v>1535.2070000000001</c:v>
                </c:pt>
                <c:pt idx="19">
                  <c:v>1533.7149999999999</c:v>
                </c:pt>
                <c:pt idx="20">
                  <c:v>1564.374</c:v>
                </c:pt>
                <c:pt idx="21">
                  <c:v>1567.4849999999999</c:v>
                </c:pt>
                <c:pt idx="22">
                  <c:v>1567.37</c:v>
                </c:pt>
                <c:pt idx="23">
                  <c:v>1568.646</c:v>
                </c:pt>
                <c:pt idx="24">
                  <c:v>1572.5630000000001</c:v>
                </c:pt>
                <c:pt idx="25">
                  <c:v>1575.2560000000001</c:v>
                </c:pt>
                <c:pt idx="26">
                  <c:v>1581.0340000000001</c:v>
                </c:pt>
                <c:pt idx="27">
                  <c:v>1584.2929999999999</c:v>
                </c:pt>
                <c:pt idx="28">
                  <c:v>1586.088</c:v>
                </c:pt>
                <c:pt idx="29">
                  <c:v>1587.5809999999999</c:v>
                </c:pt>
                <c:pt idx="30">
                  <c:v>1588.5820000000001</c:v>
                </c:pt>
                <c:pt idx="31">
                  <c:v>1591.6949999999999</c:v>
                </c:pt>
                <c:pt idx="32">
                  <c:v>1594.0609999999999</c:v>
                </c:pt>
                <c:pt idx="33">
                  <c:v>1595.6189999999999</c:v>
                </c:pt>
                <c:pt idx="34">
                  <c:v>1596.6130000000001</c:v>
                </c:pt>
                <c:pt idx="35">
                  <c:v>1598.107</c:v>
                </c:pt>
                <c:pt idx="36">
                  <c:v>1599.52</c:v>
                </c:pt>
                <c:pt idx="37">
                  <c:v>1601.452</c:v>
                </c:pt>
                <c:pt idx="38">
                  <c:v>1602.9349999999999</c:v>
                </c:pt>
                <c:pt idx="39">
                  <c:v>1602.1410000000001</c:v>
                </c:pt>
                <c:pt idx="40">
                  <c:v>1606.5419999999999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42-4ECF-86A9-56A92200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07296"/>
        <c:axId val="412701856"/>
      </c:areaChart>
      <c:lineChart>
        <c:grouping val="standard"/>
        <c:varyColors val="0"/>
        <c:ser>
          <c:idx val="3"/>
          <c:order val="3"/>
          <c:tx>
            <c:strRef>
              <c:f>'Figure 2 data'!$J$5</c:f>
              <c:strCache>
                <c:ptCount val="1"/>
                <c:pt idx="0">
                  <c:v>Total Demand - Current Policies Scenario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'Figure 2 data'!$J$6:$J$46</c:f>
              <c:numCache>
                <c:formatCode>0</c:formatCode>
                <c:ptCount val="41"/>
                <c:pt idx="0">
                  <c:v>12836.9984</c:v>
                </c:pt>
                <c:pt idx="1">
                  <c:v>13247.8817</c:v>
                </c:pt>
                <c:pt idx="2">
                  <c:v>13311.314399999999</c:v>
                </c:pt>
                <c:pt idx="3">
                  <c:v>13589.044199999998</c:v>
                </c:pt>
                <c:pt idx="4">
                  <c:v>13627.220699999998</c:v>
                </c:pt>
                <c:pt idx="5">
                  <c:v>13761.980899999999</c:v>
                </c:pt>
                <c:pt idx="6">
                  <c:v>13581.922900000001</c:v>
                </c:pt>
                <c:pt idx="7">
                  <c:v>13821.043900000001</c:v>
                </c:pt>
                <c:pt idx="8">
                  <c:v>14174.5087</c:v>
                </c:pt>
                <c:pt idx="9">
                  <c:v>14211.277900000001</c:v>
                </c:pt>
                <c:pt idx="10">
                  <c:v>13158.6839</c:v>
                </c:pt>
                <c:pt idx="11">
                  <c:v>13708.902899999999</c:v>
                </c:pt>
                <c:pt idx="12">
                  <c:v>14019.793599999999</c:v>
                </c:pt>
                <c:pt idx="13">
                  <c:v>14004.0391</c:v>
                </c:pt>
                <c:pt idx="14">
                  <c:v>14110.9874</c:v>
                </c:pt>
                <c:pt idx="15">
                  <c:v>14056.458499999999</c:v>
                </c:pt>
                <c:pt idx="16">
                  <c:v>14014.2093</c:v>
                </c:pt>
                <c:pt idx="17">
                  <c:v>14048.729099999999</c:v>
                </c:pt>
                <c:pt idx="18">
                  <c:v>14015.465400000001</c:v>
                </c:pt>
                <c:pt idx="19">
                  <c:v>13994.501200000001</c:v>
                </c:pt>
                <c:pt idx="20">
                  <c:v>14022.000400000001</c:v>
                </c:pt>
                <c:pt idx="21">
                  <c:v>14048.927599999999</c:v>
                </c:pt>
                <c:pt idx="22">
                  <c:v>14117.550799999999</c:v>
                </c:pt>
                <c:pt idx="23">
                  <c:v>14139.3701</c:v>
                </c:pt>
                <c:pt idx="24">
                  <c:v>14176.682999999999</c:v>
                </c:pt>
                <c:pt idx="25">
                  <c:v>14142.1574</c:v>
                </c:pt>
                <c:pt idx="26">
                  <c:v>14116.4884</c:v>
                </c:pt>
                <c:pt idx="27">
                  <c:v>14103.900899999999</c:v>
                </c:pt>
                <c:pt idx="28">
                  <c:v>14102.285900000001</c:v>
                </c:pt>
                <c:pt idx="29">
                  <c:v>14121.5692</c:v>
                </c:pt>
                <c:pt idx="30">
                  <c:v>14108.1139</c:v>
                </c:pt>
                <c:pt idx="31">
                  <c:v>14065.865800000001</c:v>
                </c:pt>
                <c:pt idx="32">
                  <c:v>14081.946000000002</c:v>
                </c:pt>
                <c:pt idx="33">
                  <c:v>14126.962599999999</c:v>
                </c:pt>
                <c:pt idx="34">
                  <c:v>14212.342999999999</c:v>
                </c:pt>
                <c:pt idx="35">
                  <c:v>14252.3158</c:v>
                </c:pt>
                <c:pt idx="36">
                  <c:v>14293.238299999999</c:v>
                </c:pt>
                <c:pt idx="37">
                  <c:v>14354.742199999999</c:v>
                </c:pt>
                <c:pt idx="38">
                  <c:v>14408.892</c:v>
                </c:pt>
                <c:pt idx="39">
                  <c:v>14479.263199999999</c:v>
                </c:pt>
                <c:pt idx="40">
                  <c:v>14560.019900000001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42-4ECF-86A9-56A92200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07296"/>
        <c:axId val="412701856"/>
      </c:lineChart>
      <c:catAx>
        <c:axId val="4127072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412701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01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600" b="0">
                    <a:solidFill>
                      <a:schemeClr val="accent1">
                        <a:lumMod val="50000"/>
                      </a:schemeClr>
                    </a:solidFill>
                  </a:rPr>
                  <a:t>Petajoules (PJ)</a:t>
                </a:r>
              </a:p>
            </c:rich>
          </c:tx>
          <c:layout>
            <c:manualLayout>
              <c:xMode val="edge"/>
              <c:yMode val="edge"/>
              <c:x val="9.9310052837900693E-3"/>
              <c:y val="0.384427196779399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41270729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06881273896032"/>
          <c:y val="0.83604691357828465"/>
          <c:w val="0.81715179344338273"/>
          <c:h val="0.16193464870839852"/>
        </c:manualLayout>
      </c:layout>
      <c:overlay val="0"/>
      <c:txPr>
        <a:bodyPr/>
        <a:lstStyle/>
        <a:p>
          <a:pPr>
            <a:defRPr sz="14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6780997520963"/>
          <c:y val="9.2164107978122842E-2"/>
          <c:w val="0.86097099374781461"/>
          <c:h val="0.7274374820704721"/>
        </c:manualLayout>
      </c:layout>
      <c:areaChart>
        <c:grouping val="stacked"/>
        <c:varyColors val="0"/>
        <c:ser>
          <c:idx val="7"/>
          <c:order val="0"/>
          <c:tx>
            <c:strRef>
              <c:f>'Figure 3 data'!$B$4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data'!$B$5:$B$45</c:f>
              <c:numCache>
                <c:formatCode>0.00</c:formatCode>
                <c:ptCount val="41"/>
                <c:pt idx="0">
                  <c:v>71.258567999999997</c:v>
                </c:pt>
                <c:pt idx="1">
                  <c:v>65.177447999999998</c:v>
                </c:pt>
                <c:pt idx="2">
                  <c:v>63.091107999999998</c:v>
                </c:pt>
                <c:pt idx="3">
                  <c:v>64.779212000000001</c:v>
                </c:pt>
                <c:pt idx="4">
                  <c:v>64.238382999999999</c:v>
                </c:pt>
                <c:pt idx="5">
                  <c:v>57.142406999999999</c:v>
                </c:pt>
                <c:pt idx="6">
                  <c:v>57.243377000000002</c:v>
                </c:pt>
                <c:pt idx="7">
                  <c:v>55.265547000000012</c:v>
                </c:pt>
                <c:pt idx="8">
                  <c:v>46.520805000000003</c:v>
                </c:pt>
                <c:pt idx="9">
                  <c:v>44.038213000000006</c:v>
                </c:pt>
                <c:pt idx="10">
                  <c:v>31.125903999999998</c:v>
                </c:pt>
                <c:pt idx="11">
                  <c:v>35.373807999999997</c:v>
                </c:pt>
                <c:pt idx="12">
                  <c:v>19.471193</c:v>
                </c:pt>
                <c:pt idx="13">
                  <c:v>5.4846386000000003</c:v>
                </c:pt>
                <c:pt idx="14">
                  <c:v>5.5658367000000002</c:v>
                </c:pt>
                <c:pt idx="15">
                  <c:v>4.9492246</c:v>
                </c:pt>
                <c:pt idx="16">
                  <c:v>4.7713649000000018</c:v>
                </c:pt>
                <c:pt idx="17">
                  <c:v>4.3513362999999998</c:v>
                </c:pt>
                <c:pt idx="18">
                  <c:v>3.9057607999999999</c:v>
                </c:pt>
                <c:pt idx="19">
                  <c:v>3.9165023000000003</c:v>
                </c:pt>
                <c:pt idx="20">
                  <c:v>3.7383190000000002</c:v>
                </c:pt>
                <c:pt idx="21">
                  <c:v>3.7373155000000002</c:v>
                </c:pt>
                <c:pt idx="22">
                  <c:v>2.5849285000000002</c:v>
                </c:pt>
                <c:pt idx="23">
                  <c:v>2.6270603000000001</c:v>
                </c:pt>
                <c:pt idx="24">
                  <c:v>2.6450037000000002</c:v>
                </c:pt>
                <c:pt idx="25">
                  <c:v>2.4560720000000003</c:v>
                </c:pt>
                <c:pt idx="26">
                  <c:v>2.4993658999999999</c:v>
                </c:pt>
                <c:pt idx="27">
                  <c:v>2.5321720000000001</c:v>
                </c:pt>
                <c:pt idx="28">
                  <c:v>2.5007791000000004</c:v>
                </c:pt>
                <c:pt idx="29">
                  <c:v>2.1203080000000001</c:v>
                </c:pt>
                <c:pt idx="30">
                  <c:v>2.0747462999999997</c:v>
                </c:pt>
                <c:pt idx="31">
                  <c:v>0.1044756</c:v>
                </c:pt>
                <c:pt idx="32">
                  <c:v>9.9272200000000005E-2</c:v>
                </c:pt>
                <c:pt idx="33">
                  <c:v>9.9592799999999995E-2</c:v>
                </c:pt>
                <c:pt idx="34">
                  <c:v>9.4460700000000009E-2</c:v>
                </c:pt>
                <c:pt idx="35">
                  <c:v>9.4458200000000006E-2</c:v>
                </c:pt>
                <c:pt idx="36">
                  <c:v>9.0067999999999995E-2</c:v>
                </c:pt>
                <c:pt idx="37">
                  <c:v>9.0716999999999992E-2</c:v>
                </c:pt>
                <c:pt idx="38">
                  <c:v>8.6919999999999997E-2</c:v>
                </c:pt>
                <c:pt idx="39">
                  <c:v>8.7729799999999997E-2</c:v>
                </c:pt>
                <c:pt idx="40">
                  <c:v>8.8620599999999994E-2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D-42BE-B83F-3CD8168A92E3}"/>
            </c:ext>
          </c:extLst>
        </c:ser>
        <c:ser>
          <c:idx val="0"/>
          <c:order val="1"/>
          <c:tx>
            <c:strRef>
              <c:f>'Figure 3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data'!$C$5:$C$45</c:f>
              <c:numCache>
                <c:formatCode>0.00</c:formatCode>
                <c:ptCount val="41"/>
                <c:pt idx="0">
                  <c:v>54.093179999999997</c:v>
                </c:pt>
                <c:pt idx="1">
                  <c:v>63.514069999999997</c:v>
                </c:pt>
                <c:pt idx="2">
                  <c:v>63.899030000000003</c:v>
                </c:pt>
                <c:pt idx="3">
                  <c:v>60.403559999999999</c:v>
                </c:pt>
                <c:pt idx="4">
                  <c:v>59.0383</c:v>
                </c:pt>
                <c:pt idx="5">
                  <c:v>65.743649999999988</c:v>
                </c:pt>
                <c:pt idx="6">
                  <c:v>63.421959999999999</c:v>
                </c:pt>
                <c:pt idx="7">
                  <c:v>62.934240000000003</c:v>
                </c:pt>
                <c:pt idx="8">
                  <c:v>66.979590000000002</c:v>
                </c:pt>
                <c:pt idx="9">
                  <c:v>69.561619999999991</c:v>
                </c:pt>
                <c:pt idx="10">
                  <c:v>74.470259999999996</c:v>
                </c:pt>
                <c:pt idx="11">
                  <c:v>76.989410000000007</c:v>
                </c:pt>
                <c:pt idx="12">
                  <c:v>83.922449999999998</c:v>
                </c:pt>
                <c:pt idx="13">
                  <c:v>101.9161</c:v>
                </c:pt>
                <c:pt idx="14">
                  <c:v>94.61014999999999</c:v>
                </c:pt>
                <c:pt idx="15">
                  <c:v>97.757410000000007</c:v>
                </c:pt>
                <c:pt idx="16">
                  <c:v>102.8173</c:v>
                </c:pt>
                <c:pt idx="17">
                  <c:v>94.061660000000003</c:v>
                </c:pt>
                <c:pt idx="18">
                  <c:v>87.158278060000001</c:v>
                </c:pt>
                <c:pt idx="19">
                  <c:v>88.089931800000002</c:v>
                </c:pt>
                <c:pt idx="20">
                  <c:v>76.390244119999991</c:v>
                </c:pt>
                <c:pt idx="21">
                  <c:v>78.998996440000013</c:v>
                </c:pt>
                <c:pt idx="22">
                  <c:v>67.475630760000016</c:v>
                </c:pt>
                <c:pt idx="23">
                  <c:v>66.11790366000001</c:v>
                </c:pt>
                <c:pt idx="24">
                  <c:v>56.41931798000001</c:v>
                </c:pt>
                <c:pt idx="25">
                  <c:v>53.99130030000002</c:v>
                </c:pt>
                <c:pt idx="26">
                  <c:v>42.445301460000003</c:v>
                </c:pt>
                <c:pt idx="27">
                  <c:v>42.152742620000012</c:v>
                </c:pt>
                <c:pt idx="28">
                  <c:v>40.07213436</c:v>
                </c:pt>
                <c:pt idx="29">
                  <c:v>36.754905520000023</c:v>
                </c:pt>
                <c:pt idx="30">
                  <c:v>35.32573668000002</c:v>
                </c:pt>
                <c:pt idx="31">
                  <c:v>35.393386680000027</c:v>
                </c:pt>
                <c:pt idx="32">
                  <c:v>35.435577260000017</c:v>
                </c:pt>
                <c:pt idx="33">
                  <c:v>35.460625640000039</c:v>
                </c:pt>
                <c:pt idx="34">
                  <c:v>34.683715640000038</c:v>
                </c:pt>
                <c:pt idx="35">
                  <c:v>34.814946220000031</c:v>
                </c:pt>
                <c:pt idx="36">
                  <c:v>34.509456220000033</c:v>
                </c:pt>
                <c:pt idx="37">
                  <c:v>35.085146220000027</c:v>
                </c:pt>
                <c:pt idx="38">
                  <c:v>34.654306220000016</c:v>
                </c:pt>
                <c:pt idx="39">
                  <c:v>35.227156220000033</c:v>
                </c:pt>
                <c:pt idx="40">
                  <c:v>35.767576220000016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D-42BE-B83F-3CD8168A92E3}"/>
            </c:ext>
          </c:extLst>
        </c:ser>
        <c:ser>
          <c:idx val="8"/>
          <c:order val="2"/>
          <c:tx>
            <c:strRef>
              <c:f>'Figure 3 data'!$D$4</c:f>
              <c:strCache>
                <c:ptCount val="1"/>
                <c:pt idx="0">
                  <c:v>NG + CCS</c:v>
                </c:pt>
              </c:strCache>
            </c:strRef>
          </c:tx>
          <c:spPr>
            <a:solidFill>
              <a:srgbClr val="F48A9C"/>
            </a:solidFill>
            <a:ln w="25400">
              <a:noFill/>
            </a:ln>
          </c:spPr>
          <c:val>
            <c:numRef>
              <c:f>'Figure 3 data'!$D$5:$D$45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1.5768</c:v>
                </c:pt>
                <c:pt idx="15">
                  <c:v>1.9710000000000001</c:v>
                </c:pt>
                <c:pt idx="16">
                  <c:v>2.3652000000000002</c:v>
                </c:pt>
                <c:pt idx="17">
                  <c:v>2.7593999999999999</c:v>
                </c:pt>
                <c:pt idx="18">
                  <c:v>6.161621939999999</c:v>
                </c:pt>
                <c:pt idx="19">
                  <c:v>7.5769181999999944</c:v>
                </c:pt>
                <c:pt idx="20">
                  <c:v>12.32718588</c:v>
                </c:pt>
                <c:pt idx="21">
                  <c:v>13.234003559999991</c:v>
                </c:pt>
                <c:pt idx="22">
                  <c:v>18.019749239999989</c:v>
                </c:pt>
                <c:pt idx="23">
                  <c:v>19.695296339999992</c:v>
                </c:pt>
                <c:pt idx="24">
                  <c:v>25.80161201999999</c:v>
                </c:pt>
                <c:pt idx="25">
                  <c:v>27.575669699999981</c:v>
                </c:pt>
                <c:pt idx="26">
                  <c:v>27.891108540000001</c:v>
                </c:pt>
                <c:pt idx="27">
                  <c:v>27.89118737999998</c:v>
                </c:pt>
                <c:pt idx="28">
                  <c:v>28.206665640000011</c:v>
                </c:pt>
                <c:pt idx="29">
                  <c:v>31.872804479999999</c:v>
                </c:pt>
                <c:pt idx="30">
                  <c:v>31.872883319999978</c:v>
                </c:pt>
                <c:pt idx="31">
                  <c:v>31.872883319999978</c:v>
                </c:pt>
                <c:pt idx="32">
                  <c:v>32.070022739999992</c:v>
                </c:pt>
                <c:pt idx="33">
                  <c:v>33.189984359999961</c:v>
                </c:pt>
                <c:pt idx="34">
                  <c:v>33.189984359999961</c:v>
                </c:pt>
                <c:pt idx="35">
                  <c:v>33.387123779999982</c:v>
                </c:pt>
                <c:pt idx="36">
                  <c:v>33.387123779999982</c:v>
                </c:pt>
                <c:pt idx="37">
                  <c:v>33.387123779999982</c:v>
                </c:pt>
                <c:pt idx="38">
                  <c:v>33.387123779999982</c:v>
                </c:pt>
                <c:pt idx="39">
                  <c:v>33.387123779999982</c:v>
                </c:pt>
                <c:pt idx="40">
                  <c:v>33.387123779999982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D-42BE-B83F-3CD8168A92E3}"/>
            </c:ext>
          </c:extLst>
        </c:ser>
        <c:ser>
          <c:idx val="1"/>
          <c:order val="3"/>
          <c:tx>
            <c:strRef>
              <c:f>'Figure 3 data'!$E$4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data'!$E$5:$E$45</c:f>
              <c:numCache>
                <c:formatCode>0.00</c:formatCode>
                <c:ptCount val="41"/>
                <c:pt idx="0">
                  <c:v>5.1876726000000009</c:v>
                </c:pt>
                <c:pt idx="1">
                  <c:v>4.5618692000000003</c:v>
                </c:pt>
                <c:pt idx="2">
                  <c:v>4.2718667000000003</c:v>
                </c:pt>
                <c:pt idx="3">
                  <c:v>4.071332</c:v>
                </c:pt>
                <c:pt idx="4">
                  <c:v>6.6167617999999999</c:v>
                </c:pt>
                <c:pt idx="5">
                  <c:v>5.2667229999999989</c:v>
                </c:pt>
                <c:pt idx="6">
                  <c:v>5.0874540000000001</c:v>
                </c:pt>
                <c:pt idx="7">
                  <c:v>4.1500686999999994</c:v>
                </c:pt>
                <c:pt idx="8">
                  <c:v>4.1892876999999995</c:v>
                </c:pt>
                <c:pt idx="9">
                  <c:v>3.7197179999999999</c:v>
                </c:pt>
                <c:pt idx="10">
                  <c:v>3.5115609999999999</c:v>
                </c:pt>
                <c:pt idx="11">
                  <c:v>3.3587484000000001</c:v>
                </c:pt>
                <c:pt idx="12">
                  <c:v>3.1960679000000001</c:v>
                </c:pt>
                <c:pt idx="13">
                  <c:v>3.3705650999999999</c:v>
                </c:pt>
                <c:pt idx="14">
                  <c:v>2.7895077999999991</c:v>
                </c:pt>
                <c:pt idx="15">
                  <c:v>3.5290475000000003</c:v>
                </c:pt>
                <c:pt idx="16">
                  <c:v>6.6778294999999996</c:v>
                </c:pt>
                <c:pt idx="17">
                  <c:v>4.5582798000000002</c:v>
                </c:pt>
                <c:pt idx="18">
                  <c:v>3.4283988000000001</c:v>
                </c:pt>
                <c:pt idx="19">
                  <c:v>5.9897658999999992</c:v>
                </c:pt>
                <c:pt idx="20">
                  <c:v>2.6080521999999999</c:v>
                </c:pt>
                <c:pt idx="21">
                  <c:v>7.2982466000000006</c:v>
                </c:pt>
                <c:pt idx="22">
                  <c:v>4.9319765999999996</c:v>
                </c:pt>
                <c:pt idx="23">
                  <c:v>5.9021333</c:v>
                </c:pt>
                <c:pt idx="24">
                  <c:v>4.7739883000000001</c:v>
                </c:pt>
                <c:pt idx="25">
                  <c:v>4.5505281000000002</c:v>
                </c:pt>
                <c:pt idx="26">
                  <c:v>6.0773558999999997</c:v>
                </c:pt>
                <c:pt idx="27">
                  <c:v>5.6358534000000002</c:v>
                </c:pt>
                <c:pt idx="28">
                  <c:v>5.5251931000000001</c:v>
                </c:pt>
                <c:pt idx="29">
                  <c:v>5.8598001999999996</c:v>
                </c:pt>
                <c:pt idx="30">
                  <c:v>5.2336052000000013</c:v>
                </c:pt>
                <c:pt idx="31">
                  <c:v>7.9179889999999995</c:v>
                </c:pt>
                <c:pt idx="32">
                  <c:v>5.8844410000000007</c:v>
                </c:pt>
                <c:pt idx="33">
                  <c:v>6.6042970000000016</c:v>
                </c:pt>
                <c:pt idx="34">
                  <c:v>4.2784782999999997</c:v>
                </c:pt>
                <c:pt idx="35">
                  <c:v>4.8635622000000005</c:v>
                </c:pt>
                <c:pt idx="36">
                  <c:v>4.5813043000000002</c:v>
                </c:pt>
                <c:pt idx="37">
                  <c:v>4.9876532999999998</c:v>
                </c:pt>
                <c:pt idx="38">
                  <c:v>4.3719884000000002</c:v>
                </c:pt>
                <c:pt idx="39">
                  <c:v>4.8252852000000006</c:v>
                </c:pt>
                <c:pt idx="40">
                  <c:v>5.7206976999999997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D-42BE-B83F-3CD8168A92E3}"/>
            </c:ext>
          </c:extLst>
        </c:ser>
        <c:ser>
          <c:idx val="2"/>
          <c:order val="4"/>
          <c:tx>
            <c:strRef>
              <c:f>'Figure 3 data'!$F$4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data'!$F$5:$F$45</c:f>
              <c:numCache>
                <c:formatCode>0.00</c:formatCode>
                <c:ptCount val="41"/>
                <c:pt idx="0">
                  <c:v>347.9375</c:v>
                </c:pt>
                <c:pt idx="1">
                  <c:v>371.95320000000004</c:v>
                </c:pt>
                <c:pt idx="2">
                  <c:v>375.7602</c:v>
                </c:pt>
                <c:pt idx="3">
                  <c:v>387.39620000000002</c:v>
                </c:pt>
                <c:pt idx="4">
                  <c:v>378.78620000000001</c:v>
                </c:pt>
                <c:pt idx="5">
                  <c:v>378.4984</c:v>
                </c:pt>
                <c:pt idx="6">
                  <c:v>381.71009999999995</c:v>
                </c:pt>
                <c:pt idx="7">
                  <c:v>390.7715</c:v>
                </c:pt>
                <c:pt idx="8">
                  <c:v>382.16390000000001</c:v>
                </c:pt>
                <c:pt idx="9">
                  <c:v>375.99829999999997</c:v>
                </c:pt>
                <c:pt idx="10">
                  <c:v>386.15649999999999</c:v>
                </c:pt>
                <c:pt idx="11">
                  <c:v>392.9522</c:v>
                </c:pt>
                <c:pt idx="12">
                  <c:v>414.00970000000001</c:v>
                </c:pt>
                <c:pt idx="13">
                  <c:v>419.88479999999998</c:v>
                </c:pt>
                <c:pt idx="14">
                  <c:v>420.56400000000002</c:v>
                </c:pt>
                <c:pt idx="15">
                  <c:v>426.25349999999997</c:v>
                </c:pt>
                <c:pt idx="16">
                  <c:v>426.43799999999999</c:v>
                </c:pt>
                <c:pt idx="17">
                  <c:v>426.60149999999999</c:v>
                </c:pt>
                <c:pt idx="18">
                  <c:v>426.63150000000002</c:v>
                </c:pt>
                <c:pt idx="19">
                  <c:v>426.21659999999997</c:v>
                </c:pt>
                <c:pt idx="20">
                  <c:v>434.73690000000005</c:v>
                </c:pt>
                <c:pt idx="21">
                  <c:v>435.60149999999999</c:v>
                </c:pt>
                <c:pt idx="22">
                  <c:v>435.56979999999999</c:v>
                </c:pt>
                <c:pt idx="23">
                  <c:v>435.92430000000002</c:v>
                </c:pt>
                <c:pt idx="24">
                  <c:v>437.0129</c:v>
                </c:pt>
                <c:pt idx="25">
                  <c:v>437.76120000000003</c:v>
                </c:pt>
                <c:pt idx="26">
                  <c:v>439.36680000000001</c:v>
                </c:pt>
                <c:pt idx="27">
                  <c:v>440.27249999999998</c:v>
                </c:pt>
                <c:pt idx="28">
                  <c:v>440.7715</c:v>
                </c:pt>
                <c:pt idx="29">
                  <c:v>441.18629999999996</c:v>
                </c:pt>
                <c:pt idx="30">
                  <c:v>441.46459999999996</c:v>
                </c:pt>
                <c:pt idx="31">
                  <c:v>442.3297</c:v>
                </c:pt>
                <c:pt idx="32">
                  <c:v>442.9873</c:v>
                </c:pt>
                <c:pt idx="33">
                  <c:v>443.42009999999999</c:v>
                </c:pt>
                <c:pt idx="34">
                  <c:v>443.69650000000001</c:v>
                </c:pt>
                <c:pt idx="35">
                  <c:v>444.11149999999998</c:v>
                </c:pt>
                <c:pt idx="36">
                  <c:v>444.50420000000003</c:v>
                </c:pt>
                <c:pt idx="37">
                  <c:v>445.04109999999997</c:v>
                </c:pt>
                <c:pt idx="38">
                  <c:v>445.45330000000001</c:v>
                </c:pt>
                <c:pt idx="39">
                  <c:v>445.23270000000002</c:v>
                </c:pt>
                <c:pt idx="40">
                  <c:v>446.45580000000001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D-42BE-B83F-3CD8168A92E3}"/>
            </c:ext>
          </c:extLst>
        </c:ser>
        <c:ser>
          <c:idx val="3"/>
          <c:order val="5"/>
          <c:tx>
            <c:strRef>
              <c:f>'Figure 3 data'!$G$4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data'!$G$5:$G$45</c:f>
              <c:numCache>
                <c:formatCode>0.00</c:formatCode>
                <c:ptCount val="41"/>
                <c:pt idx="0">
                  <c:v>85.526589999999999</c:v>
                </c:pt>
                <c:pt idx="1">
                  <c:v>88.291219999999996</c:v>
                </c:pt>
                <c:pt idx="2">
                  <c:v>89.487619999999993</c:v>
                </c:pt>
                <c:pt idx="3">
                  <c:v>97.581990000000005</c:v>
                </c:pt>
                <c:pt idx="4">
                  <c:v>101.20780000000001</c:v>
                </c:pt>
                <c:pt idx="5">
                  <c:v>96.04598</c:v>
                </c:pt>
                <c:pt idx="6">
                  <c:v>95.687010000000001</c:v>
                </c:pt>
                <c:pt idx="7">
                  <c:v>95.564999999999998</c:v>
                </c:pt>
                <c:pt idx="8">
                  <c:v>95.02901</c:v>
                </c:pt>
                <c:pt idx="9">
                  <c:v>95.47</c:v>
                </c:pt>
                <c:pt idx="10">
                  <c:v>83.454599999999999</c:v>
                </c:pt>
                <c:pt idx="11">
                  <c:v>78.636440000000007</c:v>
                </c:pt>
                <c:pt idx="12">
                  <c:v>81.05116000000001</c:v>
                </c:pt>
                <c:pt idx="13">
                  <c:v>69.916269999999997</c:v>
                </c:pt>
                <c:pt idx="14">
                  <c:v>80.287199999999999</c:v>
                </c:pt>
                <c:pt idx="15">
                  <c:v>73.386139999999997</c:v>
                </c:pt>
                <c:pt idx="16">
                  <c:v>68.045740000000009</c:v>
                </c:pt>
                <c:pt idx="17">
                  <c:v>74.340980000000002</c:v>
                </c:pt>
                <c:pt idx="18">
                  <c:v>80.779089999999997</c:v>
                </c:pt>
                <c:pt idx="19">
                  <c:v>75.834090000000003</c:v>
                </c:pt>
                <c:pt idx="20">
                  <c:v>82.677410000000009</c:v>
                </c:pt>
                <c:pt idx="21">
                  <c:v>75.980729999999994</c:v>
                </c:pt>
                <c:pt idx="22">
                  <c:v>82.82405</c:v>
                </c:pt>
                <c:pt idx="23">
                  <c:v>82.864779999999996</c:v>
                </c:pt>
                <c:pt idx="24">
                  <c:v>89.708089999999999</c:v>
                </c:pt>
                <c:pt idx="25">
                  <c:v>91.531050000000008</c:v>
                </c:pt>
                <c:pt idx="26">
                  <c:v>91.531050000000008</c:v>
                </c:pt>
                <c:pt idx="27">
                  <c:v>91.572659999999999</c:v>
                </c:pt>
                <c:pt idx="28">
                  <c:v>91.572659999999999</c:v>
                </c:pt>
                <c:pt idx="29">
                  <c:v>91.65588000000001</c:v>
                </c:pt>
                <c:pt idx="30">
                  <c:v>91.822320000000005</c:v>
                </c:pt>
                <c:pt idx="31">
                  <c:v>87.048119999999997</c:v>
                </c:pt>
                <c:pt idx="32">
                  <c:v>87.214550000000003</c:v>
                </c:pt>
                <c:pt idx="33">
                  <c:v>87.381</c:v>
                </c:pt>
                <c:pt idx="34">
                  <c:v>92.942270000000008</c:v>
                </c:pt>
                <c:pt idx="35">
                  <c:v>93.150329999999997</c:v>
                </c:pt>
                <c:pt idx="36">
                  <c:v>93.56644</c:v>
                </c:pt>
                <c:pt idx="37">
                  <c:v>94.398649999999989</c:v>
                </c:pt>
                <c:pt idx="38">
                  <c:v>95.230820000000008</c:v>
                </c:pt>
                <c:pt idx="39">
                  <c:v>96.063029999999998</c:v>
                </c:pt>
                <c:pt idx="40">
                  <c:v>96.063029999999998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CD-42BE-B83F-3CD8168A92E3}"/>
            </c:ext>
          </c:extLst>
        </c:ser>
        <c:ser>
          <c:idx val="4"/>
          <c:order val="6"/>
          <c:tx>
            <c:strRef>
              <c:f>'Figure 3 data'!$H$4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data'!$H$5:$H$45</c:f>
              <c:numCache>
                <c:formatCode>0.00</c:formatCode>
                <c:ptCount val="41"/>
                <c:pt idx="0">
                  <c:v>8.3542290000000001</c:v>
                </c:pt>
                <c:pt idx="1">
                  <c:v>11.62299</c:v>
                </c:pt>
                <c:pt idx="2">
                  <c:v>13.71678</c:v>
                </c:pt>
                <c:pt idx="3">
                  <c:v>17.544740000000001</c:v>
                </c:pt>
                <c:pt idx="4">
                  <c:v>21.484500000000001</c:v>
                </c:pt>
                <c:pt idx="5">
                  <c:v>26.69257</c:v>
                </c:pt>
                <c:pt idx="6">
                  <c:v>30.623999999999999</c:v>
                </c:pt>
                <c:pt idx="7">
                  <c:v>31.196999999999999</c:v>
                </c:pt>
                <c:pt idx="8">
                  <c:v>32.814010000000003</c:v>
                </c:pt>
                <c:pt idx="9">
                  <c:v>32.332999999999998</c:v>
                </c:pt>
                <c:pt idx="10">
                  <c:v>35.393519999999995</c:v>
                </c:pt>
                <c:pt idx="11">
                  <c:v>37.201141033270794</c:v>
                </c:pt>
                <c:pt idx="12">
                  <c:v>48.900802294475092</c:v>
                </c:pt>
                <c:pt idx="13">
                  <c:v>49.037343440631204</c:v>
                </c:pt>
                <c:pt idx="14">
                  <c:v>52.000974111995127</c:v>
                </c:pt>
                <c:pt idx="15">
                  <c:v>54.333786880721682</c:v>
                </c:pt>
                <c:pt idx="16">
                  <c:v>54.925680553612139</c:v>
                </c:pt>
                <c:pt idx="17">
                  <c:v>62.612249743408348</c:v>
                </c:pt>
                <c:pt idx="18">
                  <c:v>66.483686056459177</c:v>
                </c:pt>
                <c:pt idx="19">
                  <c:v>71.823494993448776</c:v>
                </c:pt>
                <c:pt idx="20">
                  <c:v>80.920074518115868</c:v>
                </c:pt>
                <c:pt idx="21">
                  <c:v>87.924592413183163</c:v>
                </c:pt>
                <c:pt idx="22">
                  <c:v>94.685082588126079</c:v>
                </c:pt>
                <c:pt idx="23">
                  <c:v>95.298597450845818</c:v>
                </c:pt>
                <c:pt idx="24">
                  <c:v>96.944979305009639</c:v>
                </c:pt>
                <c:pt idx="25">
                  <c:v>97.46363104549711</c:v>
                </c:pt>
                <c:pt idx="26">
                  <c:v>99.637414108290216</c:v>
                </c:pt>
                <c:pt idx="27">
                  <c:v>102.1598507240591</c:v>
                </c:pt>
                <c:pt idx="28">
                  <c:v>108.6371634740257</c:v>
                </c:pt>
                <c:pt idx="29">
                  <c:v>111.38460401536649</c:v>
                </c:pt>
                <c:pt idx="30">
                  <c:v>116.37993272608489</c:v>
                </c:pt>
                <c:pt idx="31">
                  <c:v>119.09482924090439</c:v>
                </c:pt>
                <c:pt idx="32">
                  <c:v>125.38104310083889</c:v>
                </c:pt>
                <c:pt idx="33">
                  <c:v>127.91834277511531</c:v>
                </c:pt>
                <c:pt idx="34">
                  <c:v>134.7594052716494</c:v>
                </c:pt>
                <c:pt idx="35">
                  <c:v>136.5026460360973</c:v>
                </c:pt>
                <c:pt idx="36">
                  <c:v>143.2427678912575</c:v>
                </c:pt>
                <c:pt idx="37">
                  <c:v>146.14283987955992</c:v>
                </c:pt>
                <c:pt idx="38">
                  <c:v>152.75505364345648</c:v>
                </c:pt>
                <c:pt idx="39">
                  <c:v>155.92324562119501</c:v>
                </c:pt>
                <c:pt idx="40">
                  <c:v>159.1628532514346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CD-42BE-B83F-3CD8168A92E3}"/>
            </c:ext>
          </c:extLst>
        </c:ser>
        <c:ser>
          <c:idx val="5"/>
          <c:order val="7"/>
          <c:tx>
            <c:strRef>
              <c:f>'Figure 3 data'!$I$4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data'!$I$5:$I$45</c:f>
              <c:numCache>
                <c:formatCode>0.00</c:formatCode>
                <c:ptCount val="41"/>
                <c:pt idx="0">
                  <c:v>0.123</c:v>
                </c:pt>
                <c:pt idx="1">
                  <c:v>0.39800000000000002</c:v>
                </c:pt>
                <c:pt idx="2">
                  <c:v>0.84199999999999997</c:v>
                </c:pt>
                <c:pt idx="3">
                  <c:v>1.173</c:v>
                </c:pt>
                <c:pt idx="4">
                  <c:v>1.7577070000000001</c:v>
                </c:pt>
                <c:pt idx="5">
                  <c:v>1.4259999999999999</c:v>
                </c:pt>
                <c:pt idx="6">
                  <c:v>1.7789999999999999</c:v>
                </c:pt>
                <c:pt idx="7">
                  <c:v>2.0009999999999999</c:v>
                </c:pt>
                <c:pt idx="8">
                  <c:v>2.1909999999999998</c:v>
                </c:pt>
                <c:pt idx="9">
                  <c:v>2.194</c:v>
                </c:pt>
                <c:pt idx="10">
                  <c:v>2.2541060000000002</c:v>
                </c:pt>
                <c:pt idx="11">
                  <c:v>2.5861897232895599</c:v>
                </c:pt>
                <c:pt idx="12">
                  <c:v>3.4509365489599402</c:v>
                </c:pt>
                <c:pt idx="13">
                  <c:v>3.692944995268701</c:v>
                </c:pt>
                <c:pt idx="14">
                  <c:v>3.9909281548637017</c:v>
                </c:pt>
                <c:pt idx="15">
                  <c:v>4.2589119557796202</c:v>
                </c:pt>
                <c:pt idx="16">
                  <c:v>4.8429830562679204</c:v>
                </c:pt>
                <c:pt idx="17">
                  <c:v>5.1625728805865023</c:v>
                </c:pt>
                <c:pt idx="18">
                  <c:v>5.237774324056482</c:v>
                </c:pt>
                <c:pt idx="19">
                  <c:v>6.5401846548719629</c:v>
                </c:pt>
                <c:pt idx="20">
                  <c:v>7.5124315765697043</c:v>
                </c:pt>
                <c:pt idx="21">
                  <c:v>8.149987763893126</c:v>
                </c:pt>
                <c:pt idx="22">
                  <c:v>9.0687002495723092</c:v>
                </c:pt>
                <c:pt idx="23">
                  <c:v>10.25204623850407</c:v>
                </c:pt>
                <c:pt idx="24">
                  <c:v>11.508691008074761</c:v>
                </c:pt>
                <c:pt idx="25">
                  <c:v>14.245819081744859</c:v>
                </c:pt>
                <c:pt idx="26">
                  <c:v>15.08205633216129</c:v>
                </c:pt>
                <c:pt idx="27">
                  <c:v>16.149043232296329</c:v>
                </c:pt>
                <c:pt idx="28">
                  <c:v>17.014141464615172</c:v>
                </c:pt>
                <c:pt idx="29">
                  <c:v>18.094668474463791</c:v>
                </c:pt>
                <c:pt idx="30">
                  <c:v>20.95967782462354</c:v>
                </c:pt>
                <c:pt idx="31">
                  <c:v>22.265353915999221</c:v>
                </c:pt>
                <c:pt idx="32">
                  <c:v>23.413842152809057</c:v>
                </c:pt>
                <c:pt idx="33">
                  <c:v>24.772530820955719</c:v>
                </c:pt>
                <c:pt idx="34">
                  <c:v>26.078519693171597</c:v>
                </c:pt>
                <c:pt idx="35">
                  <c:v>29.004468836235599</c:v>
                </c:pt>
                <c:pt idx="36">
                  <c:v>30.156338240685148</c:v>
                </c:pt>
                <c:pt idx="37">
                  <c:v>31.33636696084605</c:v>
                </c:pt>
                <c:pt idx="38">
                  <c:v>32.357617631346329</c:v>
                </c:pt>
                <c:pt idx="39">
                  <c:v>33.516476306409679</c:v>
                </c:pt>
                <c:pt idx="40">
                  <c:v>34.682243814426613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CD-42BE-B83F-3CD8168A92E3}"/>
            </c:ext>
          </c:extLst>
        </c:ser>
        <c:ser>
          <c:idx val="6"/>
          <c:order val="8"/>
          <c:tx>
            <c:strRef>
              <c:f>'Figure 3 data'!$J$4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data'!$J$5:$J$45</c:f>
              <c:numCache>
                <c:formatCode>0.00</c:formatCode>
                <c:ptCount val="41"/>
                <c:pt idx="0">
                  <c:v>8.2665229999999994</c:v>
                </c:pt>
                <c:pt idx="1">
                  <c:v>8.7168950000000009</c:v>
                </c:pt>
                <c:pt idx="2">
                  <c:v>9.0389210000000002</c:v>
                </c:pt>
                <c:pt idx="3">
                  <c:v>9.2081749999999989</c:v>
                </c:pt>
                <c:pt idx="4">
                  <c:v>11.99793</c:v>
                </c:pt>
                <c:pt idx="5">
                  <c:v>8.4623410000000003</c:v>
                </c:pt>
                <c:pt idx="6">
                  <c:v>10.24042</c:v>
                </c:pt>
                <c:pt idx="7">
                  <c:v>6.3003559999999998</c:v>
                </c:pt>
                <c:pt idx="8">
                  <c:v>9.2609650000000006</c:v>
                </c:pt>
                <c:pt idx="9">
                  <c:v>8.8927199999999988</c:v>
                </c:pt>
                <c:pt idx="10">
                  <c:v>7.758324</c:v>
                </c:pt>
                <c:pt idx="11">
                  <c:v>7.9183779999999997</c:v>
                </c:pt>
                <c:pt idx="12">
                  <c:v>8.0853858999999986</c:v>
                </c:pt>
                <c:pt idx="13">
                  <c:v>8.1454977</c:v>
                </c:pt>
                <c:pt idx="14">
                  <c:v>8.1721254000000005</c:v>
                </c:pt>
                <c:pt idx="15">
                  <c:v>8.2037324999999992</c:v>
                </c:pt>
                <c:pt idx="16">
                  <c:v>8.2289953000000011</c:v>
                </c:pt>
                <c:pt idx="17">
                  <c:v>8.1802261000000005</c:v>
                </c:pt>
                <c:pt idx="18">
                  <c:v>8.1031563000000002</c:v>
                </c:pt>
                <c:pt idx="19">
                  <c:v>8.0454769000000006</c:v>
                </c:pt>
                <c:pt idx="20">
                  <c:v>7.9059157999999998</c:v>
                </c:pt>
                <c:pt idx="21">
                  <c:v>7.8345340999999999</c:v>
                </c:pt>
                <c:pt idx="22">
                  <c:v>7.6901178000000003</c:v>
                </c:pt>
                <c:pt idx="23">
                  <c:v>7.6897488000000003</c:v>
                </c:pt>
                <c:pt idx="24">
                  <c:v>7.6503046000000001</c:v>
                </c:pt>
                <c:pt idx="25">
                  <c:v>7.6340591</c:v>
                </c:pt>
                <c:pt idx="26">
                  <c:v>7.6938529999999998</c:v>
                </c:pt>
                <c:pt idx="27">
                  <c:v>7.7159645000000001</c:v>
                </c:pt>
                <c:pt idx="28">
                  <c:v>7.7252722</c:v>
                </c:pt>
                <c:pt idx="29">
                  <c:v>7.7615895999999998</c:v>
                </c:pt>
                <c:pt idx="30">
                  <c:v>7.7554888000000002</c:v>
                </c:pt>
                <c:pt idx="31">
                  <c:v>7.7825067999999993</c:v>
                </c:pt>
                <c:pt idx="32">
                  <c:v>7.7746724</c:v>
                </c:pt>
                <c:pt idx="33">
                  <c:v>7.7444134999999994</c:v>
                </c:pt>
                <c:pt idx="34">
                  <c:v>7.7210798</c:v>
                </c:pt>
                <c:pt idx="35">
                  <c:v>7.6958782000000001</c:v>
                </c:pt>
                <c:pt idx="36">
                  <c:v>7.7125731999999996</c:v>
                </c:pt>
                <c:pt idx="37">
                  <c:v>7.7018395000000002</c:v>
                </c:pt>
                <c:pt idx="38">
                  <c:v>7.6803262999999999</c:v>
                </c:pt>
                <c:pt idx="39">
                  <c:v>7.6700888999999997</c:v>
                </c:pt>
                <c:pt idx="40">
                  <c:v>7.6586391000000003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CD-42BE-B83F-3CD8168A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041632"/>
        <c:axId val="306050880"/>
      </c:areaChart>
      <c:catAx>
        <c:axId val="3060416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50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6050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5">
                        <a:lumMod val="50000"/>
                      </a:schemeClr>
                    </a:solidFill>
                  </a:rPr>
                  <a:t>Terawatt hours (TWh)</a:t>
                </a:r>
              </a:p>
            </c:rich>
          </c:tx>
          <c:layout>
            <c:manualLayout>
              <c:xMode val="edge"/>
              <c:yMode val="edge"/>
              <c:x val="9.7421175057046411E-3"/>
              <c:y val="0.358593895894704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30604163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1575001577903998E-2"/>
          <c:y val="0.87950149356444185"/>
          <c:w val="0.9"/>
          <c:h val="5.0960496468481151E-2"/>
        </c:manualLayout>
      </c:layout>
      <c:overlay val="0"/>
      <c:txPr>
        <a:bodyPr/>
        <a:lstStyle/>
        <a:p>
          <a:pPr>
            <a:defRPr sz="1600">
              <a:solidFill>
                <a:schemeClr val="accent5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lt1">
          <a:shade val="50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 data'!$J$4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cat>
            <c:strRef>
              <c:f>'Figure 4 data'!$A$5:$A$10</c:f>
              <c:strCache>
                <c:ptCount val="6"/>
                <c:pt idx="0">
                  <c:v>NZE Base</c:v>
                </c:pt>
                <c:pt idx="1">
                  <c:v>Higher Carbon Price</c:v>
                </c:pt>
                <c:pt idx="2">
                  <c:v>Higher Demand</c:v>
                </c:pt>
                <c:pt idx="3">
                  <c:v>Limited Transmission</c:v>
                </c:pt>
                <c:pt idx="4">
                  <c:v>Hydrogen</c:v>
                </c:pt>
                <c:pt idx="5">
                  <c:v>BECCS</c:v>
                </c:pt>
              </c:strCache>
            </c:strRef>
          </c:cat>
          <c:val>
            <c:numRef>
              <c:f>'Figure 4 data'!$J$5:$J$10</c:f>
              <c:numCache>
                <c:formatCode>0.00</c:formatCode>
                <c:ptCount val="6"/>
                <c:pt idx="0">
                  <c:v>52.335236475494</c:v>
                </c:pt>
                <c:pt idx="1">
                  <c:v>54.883647707534699</c:v>
                </c:pt>
                <c:pt idx="2">
                  <c:v>68.011448865854405</c:v>
                </c:pt>
                <c:pt idx="3">
                  <c:v>55.351629611866798</c:v>
                </c:pt>
                <c:pt idx="4">
                  <c:v>41.840962556108202</c:v>
                </c:pt>
                <c:pt idx="5">
                  <c:v>50.3471042347687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1-4451-B041-F32DA93BA8DE}"/>
            </c:ext>
          </c:extLst>
        </c:ser>
        <c:ser>
          <c:idx val="8"/>
          <c:order val="1"/>
          <c:tx>
            <c:strRef>
              <c:f>'Figure 4 data'!$I$4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val>
            <c:numRef>
              <c:f>'Figure 4 data'!$I$5:$I$10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13.898556246329999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1-4451-B041-F32DA93BA8DE}"/>
            </c:ext>
          </c:extLst>
        </c:ser>
        <c:ser>
          <c:idx val="7"/>
          <c:order val="2"/>
          <c:tx>
            <c:strRef>
              <c:f>'Figure 4 data'!$H$4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'Figure 4 data'!$H$5:$H$10</c:f>
              <c:numCache>
                <c:formatCode>0.00</c:formatCode>
                <c:ptCount val="6"/>
                <c:pt idx="0">
                  <c:v>60.8120594902893</c:v>
                </c:pt>
                <c:pt idx="1">
                  <c:v>59.000890618379103</c:v>
                </c:pt>
                <c:pt idx="2">
                  <c:v>74.885331202430905</c:v>
                </c:pt>
                <c:pt idx="3">
                  <c:v>59.034178816963603</c:v>
                </c:pt>
                <c:pt idx="4">
                  <c:v>55.7459604973265</c:v>
                </c:pt>
                <c:pt idx="5">
                  <c:v>55.224623303540902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1-4451-B041-F32DA93BA8DE}"/>
            </c:ext>
          </c:extLst>
        </c:ser>
        <c:ser>
          <c:idx val="6"/>
          <c:order val="3"/>
          <c:tx>
            <c:strRef>
              <c:f>'Figure 4 data'!$G$4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3D80D"/>
            </a:solidFill>
            <a:ln>
              <a:noFill/>
            </a:ln>
            <a:effectLst/>
          </c:spPr>
          <c:invertIfNegative val="0"/>
          <c:val>
            <c:numRef>
              <c:f>'Figure 4 data'!$G$5:$G$10</c:f>
              <c:numCache>
                <c:formatCode>0.00</c:formatCode>
                <c:ptCount val="6"/>
                <c:pt idx="0">
                  <c:v>57.5937733288565</c:v>
                </c:pt>
                <c:pt idx="1">
                  <c:v>55.500442527897903</c:v>
                </c:pt>
                <c:pt idx="2">
                  <c:v>79.6534426166684</c:v>
                </c:pt>
                <c:pt idx="3">
                  <c:v>57.236293430657497</c:v>
                </c:pt>
                <c:pt idx="4">
                  <c:v>56.026586639662</c:v>
                </c:pt>
                <c:pt idx="5">
                  <c:v>51.551952435378098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31-4451-B041-F32DA93BA8DE}"/>
            </c:ext>
          </c:extLst>
        </c:ser>
        <c:ser>
          <c:idx val="5"/>
          <c:order val="4"/>
          <c:tx>
            <c:strRef>
              <c:f>'Figure 4 data'!$F$4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invertIfNegative val="0"/>
          <c:val>
            <c:numRef>
              <c:f>'Figure 4 data'!$F$5:$F$10</c:f>
              <c:numCache>
                <c:formatCode>0.00</c:formatCode>
                <c:ptCount val="6"/>
                <c:pt idx="0">
                  <c:v>4.2091172225896196</c:v>
                </c:pt>
                <c:pt idx="1">
                  <c:v>7.7318631743894999</c:v>
                </c:pt>
                <c:pt idx="2">
                  <c:v>5.1718265304887003</c:v>
                </c:pt>
                <c:pt idx="3">
                  <c:v>1.8980159806110499</c:v>
                </c:pt>
                <c:pt idx="4">
                  <c:v>4.2040181698160799</c:v>
                </c:pt>
                <c:pt idx="5">
                  <c:v>3.8515296859156201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1-4451-B041-F32DA93BA8DE}"/>
            </c:ext>
          </c:extLst>
        </c:ser>
        <c:ser>
          <c:idx val="4"/>
          <c:order val="5"/>
          <c:tx>
            <c:strRef>
              <c:f>'Figure 4 data'!$E$4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4 data'!$E$5:$E$10</c:f>
              <c:numCache>
                <c:formatCode>0.00</c:formatCode>
                <c:ptCount val="6"/>
                <c:pt idx="0">
                  <c:v>6.6101991727258298</c:v>
                </c:pt>
                <c:pt idx="1">
                  <c:v>14.9408078818522</c:v>
                </c:pt>
                <c:pt idx="2">
                  <c:v>9.9889211173379593</c:v>
                </c:pt>
                <c:pt idx="3">
                  <c:v>6.6101991727258298</c:v>
                </c:pt>
                <c:pt idx="4">
                  <c:v>0</c:v>
                </c:pt>
                <c:pt idx="5">
                  <c:v>6.6101991727258298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1-4451-B041-F32DA93BA8DE}"/>
            </c:ext>
          </c:extLst>
        </c:ser>
        <c:ser>
          <c:idx val="3"/>
          <c:order val="6"/>
          <c:tx>
            <c:strRef>
              <c:f>'Figure 4 data'!$D$4</c:f>
              <c:strCache>
                <c:ptCount val="1"/>
                <c:pt idx="0">
                  <c:v>Biomass CCS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'Figure 4 data'!$D$5:$D$10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1-4451-B041-F32DA93BA8DE}"/>
            </c:ext>
          </c:extLst>
        </c:ser>
        <c:ser>
          <c:idx val="2"/>
          <c:order val="7"/>
          <c:tx>
            <c:strRef>
              <c:f>'Figure 4 data'!$C$4</c:f>
              <c:strCache>
                <c:ptCount val="1"/>
                <c:pt idx="0">
                  <c:v>Natural Gas CCS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val>
            <c:numRef>
              <c:f>'Figure 4 data'!$C$5:$C$10</c:f>
              <c:numCache>
                <c:formatCode>0.00</c:formatCode>
                <c:ptCount val="6"/>
                <c:pt idx="0">
                  <c:v>5.5994987435158903</c:v>
                </c:pt>
                <c:pt idx="1">
                  <c:v>2.2043400860478801</c:v>
                </c:pt>
                <c:pt idx="2">
                  <c:v>7.3085867645870604</c:v>
                </c:pt>
                <c:pt idx="3">
                  <c:v>10.126961274800999</c:v>
                </c:pt>
                <c:pt idx="4">
                  <c:v>4.4650086508715496</c:v>
                </c:pt>
                <c:pt idx="5">
                  <c:v>2.53847474711496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31-4451-B041-F32DA93BA8DE}"/>
            </c:ext>
          </c:extLst>
        </c:ser>
        <c:ser>
          <c:idx val="1"/>
          <c:order val="8"/>
          <c:tx>
            <c:strRef>
              <c:f>'Figure 4 data'!$B$4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4 data'!$B$5:$B$10</c:f>
              <c:numCache>
                <c:formatCode>0.00</c:formatCode>
                <c:ptCount val="6"/>
                <c:pt idx="0">
                  <c:v>13.9746810197994</c:v>
                </c:pt>
                <c:pt idx="1">
                  <c:v>9.82773413039628</c:v>
                </c:pt>
                <c:pt idx="2">
                  <c:v>17.1002200059548</c:v>
                </c:pt>
                <c:pt idx="3">
                  <c:v>12.667635838209399</c:v>
                </c:pt>
                <c:pt idx="4">
                  <c:v>10.410661156421501</c:v>
                </c:pt>
                <c:pt idx="5">
                  <c:v>12.6590805075058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1-4451-B041-F32DA93B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16482104"/>
        <c:axId val="1416479480"/>
      </c:barChart>
      <c:catAx>
        <c:axId val="141648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479480"/>
        <c:crosses val="autoZero"/>
        <c:auto val="1"/>
        <c:lblAlgn val="ctr"/>
        <c:lblOffset val="100"/>
        <c:noMultiLvlLbl val="0"/>
      </c:catAx>
      <c:valAx>
        <c:axId val="141647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accent1">
                        <a:lumMod val="50000"/>
                      </a:schemeClr>
                    </a:solidFill>
                  </a:rPr>
                  <a:t>Cumulative Capacity (GW)</a:t>
                </a:r>
              </a:p>
            </c:rich>
          </c:tx>
          <c:layout>
            <c:manualLayout>
              <c:xMode val="edge"/>
              <c:yMode val="edge"/>
              <c:x val="8.7591240875912416E-3"/>
              <c:y val="0.26277861176480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48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data'!$G$4</c:f>
              <c:strCache>
                <c:ptCount val="1"/>
                <c:pt idx="0">
                  <c:v>Conventional Light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data'!$G$5:$G$45</c:f>
              <c:numCache>
                <c:formatCode>_(* #,##0.00_);_(* \(#,##0.00\);_(* "-"??_);_(@_)</c:formatCode>
                <c:ptCount val="41"/>
                <c:pt idx="0">
                  <c:v>0.72105704719790564</c:v>
                </c:pt>
                <c:pt idx="1">
                  <c:v>0.76062042651048956</c:v>
                </c:pt>
                <c:pt idx="2">
                  <c:v>0.77386368766734015</c:v>
                </c:pt>
                <c:pt idx="3">
                  <c:v>0.82789601038084815</c:v>
                </c:pt>
                <c:pt idx="4">
                  <c:v>0.8301346036317282</c:v>
                </c:pt>
                <c:pt idx="5">
                  <c:v>0.72359031769126048</c:v>
                </c:pt>
                <c:pt idx="6">
                  <c:v>0.67960456747117415</c:v>
                </c:pt>
                <c:pt idx="7">
                  <c:v>0.68172265172293156</c:v>
                </c:pt>
                <c:pt idx="8">
                  <c:v>0.67634339595984039</c:v>
                </c:pt>
                <c:pt idx="9">
                  <c:v>0.6627026058222848</c:v>
                </c:pt>
                <c:pt idx="10">
                  <c:v>0.5907014310016836</c:v>
                </c:pt>
                <c:pt idx="11">
                  <c:v>0.57344813964939856</c:v>
                </c:pt>
                <c:pt idx="12">
                  <c:v>0.59894644181189249</c:v>
                </c:pt>
                <c:pt idx="13">
                  <c:v>0.62065962620401705</c:v>
                </c:pt>
                <c:pt idx="14">
                  <c:v>0.64093566361288667</c:v>
                </c:pt>
                <c:pt idx="15">
                  <c:v>0.62504853685773842</c:v>
                </c:pt>
                <c:pt idx="16">
                  <c:v>0.59523554602436801</c:v>
                </c:pt>
                <c:pt idx="17">
                  <c:v>0.56501391437504933</c:v>
                </c:pt>
                <c:pt idx="18">
                  <c:v>0.53881739577546517</c:v>
                </c:pt>
                <c:pt idx="19">
                  <c:v>0.52978095451918694</c:v>
                </c:pt>
                <c:pt idx="20">
                  <c:v>0.50884238734980247</c:v>
                </c:pt>
                <c:pt idx="21">
                  <c:v>0.48812008443320531</c:v>
                </c:pt>
                <c:pt idx="22">
                  <c:v>0.46827065298359871</c:v>
                </c:pt>
                <c:pt idx="23">
                  <c:v>0.45001013637969328</c:v>
                </c:pt>
                <c:pt idx="24">
                  <c:v>0.44899520900211359</c:v>
                </c:pt>
                <c:pt idx="25">
                  <c:v>0.42287569924696139</c:v>
                </c:pt>
                <c:pt idx="26">
                  <c:v>0.39551003504465226</c:v>
                </c:pt>
                <c:pt idx="27">
                  <c:v>0.38049528559650858</c:v>
                </c:pt>
                <c:pt idx="28">
                  <c:v>0.36452725173584621</c:v>
                </c:pt>
                <c:pt idx="29">
                  <c:v>0.35080934417954224</c:v>
                </c:pt>
                <c:pt idx="30">
                  <c:v>0.3384141731452614</c:v>
                </c:pt>
                <c:pt idx="31">
                  <c:v>0.3306348319372045</c:v>
                </c:pt>
                <c:pt idx="32">
                  <c:v>0.31811401107086779</c:v>
                </c:pt>
                <c:pt idx="33">
                  <c:v>0.30399945664382116</c:v>
                </c:pt>
                <c:pt idx="34">
                  <c:v>0.28977678403847817</c:v>
                </c:pt>
                <c:pt idx="35">
                  <c:v>0.2751240771810386</c:v>
                </c:pt>
                <c:pt idx="36">
                  <c:v>0.25775426061922568</c:v>
                </c:pt>
                <c:pt idx="37">
                  <c:v>0.24429198653066489</c:v>
                </c:pt>
                <c:pt idx="38">
                  <c:v>0.22126543497091608</c:v>
                </c:pt>
                <c:pt idx="39">
                  <c:v>0.20989249511093819</c:v>
                </c:pt>
                <c:pt idx="40">
                  <c:v>0.1994140993379315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4-4096-8549-3AFF40C58997}"/>
            </c:ext>
          </c:extLst>
        </c:ser>
        <c:ser>
          <c:idx val="2"/>
          <c:order val="2"/>
          <c:tx>
            <c:strRef>
              <c:f>'Figures 6 7 data'!$H$4</c:f>
              <c:strCache>
                <c:ptCount val="1"/>
                <c:pt idx="0">
                  <c:v>Conventional Heavy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data'!$H$5:$H$45</c:f>
              <c:numCache>
                <c:formatCode>_(* #,##0.00_);_(* \(#,##0.00\);_(* "-"??_);_(@_)</c:formatCode>
                <c:ptCount val="41"/>
                <c:pt idx="0">
                  <c:v>0.49424729690924102</c:v>
                </c:pt>
                <c:pt idx="1">
                  <c:v>0.49581170680834741</c:v>
                </c:pt>
                <c:pt idx="2">
                  <c:v>0.53758996635244505</c:v>
                </c:pt>
                <c:pt idx="3">
                  <c:v>0.5529477916126444</c:v>
                </c:pt>
                <c:pt idx="4">
                  <c:v>0.6146833637511484</c:v>
                </c:pt>
                <c:pt idx="5">
                  <c:v>0.54300010283475464</c:v>
                </c:pt>
                <c:pt idx="6">
                  <c:v>0.50689632425364806</c:v>
                </c:pt>
                <c:pt idx="7">
                  <c:v>0.53139076694411391</c:v>
                </c:pt>
                <c:pt idx="8">
                  <c:v>0.60066407792038812</c:v>
                </c:pt>
                <c:pt idx="9">
                  <c:v>0.64868542076701108</c:v>
                </c:pt>
                <c:pt idx="10">
                  <c:v>0.60807017168477817</c:v>
                </c:pt>
                <c:pt idx="11">
                  <c:v>0.61851820502080479</c:v>
                </c:pt>
                <c:pt idx="12">
                  <c:v>0.6786801241354643</c:v>
                </c:pt>
                <c:pt idx="13">
                  <c:v>0.74191173361215856</c:v>
                </c:pt>
                <c:pt idx="14">
                  <c:v>0.79433796416317803</c:v>
                </c:pt>
                <c:pt idx="15">
                  <c:v>0.79939951383228813</c:v>
                </c:pt>
                <c:pt idx="16">
                  <c:v>0.77763997462746337</c:v>
                </c:pt>
                <c:pt idx="17">
                  <c:v>0.74811033006062044</c:v>
                </c:pt>
                <c:pt idx="18">
                  <c:v>0.73425182076087703</c:v>
                </c:pt>
                <c:pt idx="19">
                  <c:v>0.72132224306541959</c:v>
                </c:pt>
                <c:pt idx="20">
                  <c:v>0.72352696542529171</c:v>
                </c:pt>
                <c:pt idx="21">
                  <c:v>0.73263203264277044</c:v>
                </c:pt>
                <c:pt idx="22">
                  <c:v>0.72810533312347536</c:v>
                </c:pt>
                <c:pt idx="23">
                  <c:v>0.71482167622200998</c:v>
                </c:pt>
                <c:pt idx="24">
                  <c:v>0.69944910648363356</c:v>
                </c:pt>
                <c:pt idx="25">
                  <c:v>0.66533658449427269</c:v>
                </c:pt>
                <c:pt idx="26">
                  <c:v>0.65547063348851875</c:v>
                </c:pt>
                <c:pt idx="27">
                  <c:v>0.64832153718819041</c:v>
                </c:pt>
                <c:pt idx="28">
                  <c:v>0.63400921600407323</c:v>
                </c:pt>
                <c:pt idx="29">
                  <c:v>0.61983250289319058</c:v>
                </c:pt>
                <c:pt idx="30">
                  <c:v>0.60386305535343687</c:v>
                </c:pt>
                <c:pt idx="31">
                  <c:v>0.58939170871032065</c:v>
                </c:pt>
                <c:pt idx="32">
                  <c:v>0.58053679393879198</c:v>
                </c:pt>
                <c:pt idx="33">
                  <c:v>0.56809907142439142</c:v>
                </c:pt>
                <c:pt idx="34">
                  <c:v>0.55704650440836678</c:v>
                </c:pt>
                <c:pt idx="35">
                  <c:v>0.5410287034037502</c:v>
                </c:pt>
                <c:pt idx="36">
                  <c:v>0.52451993435923439</c:v>
                </c:pt>
                <c:pt idx="37">
                  <c:v>0.5022891170005801</c:v>
                </c:pt>
                <c:pt idx="38">
                  <c:v>0.48826338101753741</c:v>
                </c:pt>
                <c:pt idx="39">
                  <c:v>0.47333592756781079</c:v>
                </c:pt>
                <c:pt idx="40">
                  <c:v>0.46037639666311536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4-4096-8549-3AFF40C58997}"/>
            </c:ext>
          </c:extLst>
        </c:ser>
        <c:ser>
          <c:idx val="3"/>
          <c:order val="3"/>
          <c:tx>
            <c:strRef>
              <c:f>'Figures 6 7 data'!$I$4</c:f>
              <c:strCache>
                <c:ptCount val="1"/>
                <c:pt idx="0">
                  <c:v>C5+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'Figures 6 7 data'!$I$5:$I$45</c:f>
              <c:numCache>
                <c:formatCode>_(* #,##0.00_);_(* \(#,##0.00\);_(* "-"??_);_(@_)</c:formatCode>
                <c:ptCount val="41"/>
                <c:pt idx="0">
                  <c:v>0.11144722761218889</c:v>
                </c:pt>
                <c:pt idx="1">
                  <c:v>0.10332511659266509</c:v>
                </c:pt>
                <c:pt idx="2">
                  <c:v>9.4019563897213609E-2</c:v>
                </c:pt>
                <c:pt idx="3">
                  <c:v>9.1649637112782775E-2</c:v>
                </c:pt>
                <c:pt idx="4">
                  <c:v>9.747644320859418E-2</c:v>
                </c:pt>
                <c:pt idx="5">
                  <c:v>9.8918951675651332E-2</c:v>
                </c:pt>
                <c:pt idx="6">
                  <c:v>9.763077993955864E-2</c:v>
                </c:pt>
                <c:pt idx="7">
                  <c:v>0.1044976597334291</c:v>
                </c:pt>
                <c:pt idx="8">
                  <c:v>0.1449900097149355</c:v>
                </c:pt>
                <c:pt idx="9">
                  <c:v>0.14699022275875731</c:v>
                </c:pt>
                <c:pt idx="10">
                  <c:v>0.1291073047565805</c:v>
                </c:pt>
                <c:pt idx="11">
                  <c:v>0.14020501971481761</c:v>
                </c:pt>
                <c:pt idx="12">
                  <c:v>0.15006511593517899</c:v>
                </c:pt>
                <c:pt idx="13">
                  <c:v>0.15220843206616641</c:v>
                </c:pt>
                <c:pt idx="14">
                  <c:v>0.15445536659975262</c:v>
                </c:pt>
                <c:pt idx="15">
                  <c:v>0.1598561382195211</c:v>
                </c:pt>
                <c:pt idx="16">
                  <c:v>0.1647543144871807</c:v>
                </c:pt>
                <c:pt idx="17">
                  <c:v>0.16758506634339349</c:v>
                </c:pt>
                <c:pt idx="18">
                  <c:v>0.16795399762276442</c:v>
                </c:pt>
                <c:pt idx="19">
                  <c:v>0.16803050759479812</c:v>
                </c:pt>
                <c:pt idx="20">
                  <c:v>0.16946589750307839</c:v>
                </c:pt>
                <c:pt idx="21">
                  <c:v>0.1730946123076248</c:v>
                </c:pt>
                <c:pt idx="22">
                  <c:v>0.17662468478138102</c:v>
                </c:pt>
                <c:pt idx="23">
                  <c:v>0.17751059253700929</c:v>
                </c:pt>
                <c:pt idx="24">
                  <c:v>0.17694881544285301</c:v>
                </c:pt>
                <c:pt idx="25">
                  <c:v>0.17663367073805719</c:v>
                </c:pt>
                <c:pt idx="26">
                  <c:v>0.17647711308134981</c:v>
                </c:pt>
                <c:pt idx="27">
                  <c:v>0.1761763671714143</c:v>
                </c:pt>
                <c:pt idx="28">
                  <c:v>0.17911576420140801</c:v>
                </c:pt>
                <c:pt idx="29">
                  <c:v>0.18201253117295432</c:v>
                </c:pt>
                <c:pt idx="30">
                  <c:v>0.1810304919702429</c:v>
                </c:pt>
                <c:pt idx="31">
                  <c:v>0.17953568294396391</c:v>
                </c:pt>
                <c:pt idx="32">
                  <c:v>0.17834484205995901</c:v>
                </c:pt>
                <c:pt idx="33">
                  <c:v>0.1772361029877563</c:v>
                </c:pt>
                <c:pt idx="34">
                  <c:v>0.17603737638012701</c:v>
                </c:pt>
                <c:pt idx="35">
                  <c:v>0.17456297726983419</c:v>
                </c:pt>
                <c:pt idx="36">
                  <c:v>0.17308601344164251</c:v>
                </c:pt>
                <c:pt idx="37">
                  <c:v>0.17144867697300489</c:v>
                </c:pt>
                <c:pt idx="38">
                  <c:v>0.16951619259773348</c:v>
                </c:pt>
                <c:pt idx="39">
                  <c:v>0.16761392987826718</c:v>
                </c:pt>
                <c:pt idx="40">
                  <c:v>0.16569129883149111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4-4096-8549-3AFF40C58997}"/>
            </c:ext>
          </c:extLst>
        </c:ser>
        <c:ser>
          <c:idx val="4"/>
          <c:order val="4"/>
          <c:tx>
            <c:strRef>
              <c:f>'Figures 6 7 data'!$J$4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data'!$J$5:$J$45</c:f>
              <c:numCache>
                <c:formatCode>_(* #,##0.00_);_(* \(#,##0.00\);_(* "-"??_);_(@_)</c:formatCode>
                <c:ptCount val="41"/>
                <c:pt idx="0">
                  <c:v>3.9582635210203561E-2</c:v>
                </c:pt>
                <c:pt idx="1">
                  <c:v>4.4176978285418944E-2</c:v>
                </c:pt>
                <c:pt idx="2">
                  <c:v>4.9441110744804291E-2</c:v>
                </c:pt>
                <c:pt idx="3">
                  <c:v>6.2881248749121557E-2</c:v>
                </c:pt>
                <c:pt idx="4">
                  <c:v>9.2443028584379111E-2</c:v>
                </c:pt>
                <c:pt idx="5">
                  <c:v>0.12932919379445532</c:v>
                </c:pt>
                <c:pt idx="6">
                  <c:v>0.17580811762070842</c:v>
                </c:pt>
                <c:pt idx="7">
                  <c:v>0.23232831652487559</c:v>
                </c:pt>
                <c:pt idx="8">
                  <c:v>0.31107600024453386</c:v>
                </c:pt>
                <c:pt idx="9">
                  <c:v>0.34430785824823112</c:v>
                </c:pt>
                <c:pt idx="10">
                  <c:v>0.3491497360199185</c:v>
                </c:pt>
                <c:pt idx="11">
                  <c:v>0.36145773037512618</c:v>
                </c:pt>
                <c:pt idx="12">
                  <c:v>0.39659210334574191</c:v>
                </c:pt>
                <c:pt idx="13">
                  <c:v>0.42623938823361751</c:v>
                </c:pt>
                <c:pt idx="14">
                  <c:v>0.45138507983041332</c:v>
                </c:pt>
                <c:pt idx="15">
                  <c:v>0.4768575255994088</c:v>
                </c:pt>
                <c:pt idx="16">
                  <c:v>0.50015018705712377</c:v>
                </c:pt>
                <c:pt idx="17">
                  <c:v>0.51458639373279069</c:v>
                </c:pt>
                <c:pt idx="18">
                  <c:v>0.520764006264688</c:v>
                </c:pt>
                <c:pt idx="19">
                  <c:v>0.52693898094999669</c:v>
                </c:pt>
                <c:pt idx="20">
                  <c:v>0.53656938276654009</c:v>
                </c:pt>
                <c:pt idx="21">
                  <c:v>0.55246932389323655</c:v>
                </c:pt>
                <c:pt idx="22">
                  <c:v>0.56765129264220382</c:v>
                </c:pt>
                <c:pt idx="23">
                  <c:v>0.57474841271061561</c:v>
                </c:pt>
                <c:pt idx="24">
                  <c:v>0.57726842806270107</c:v>
                </c:pt>
                <c:pt idx="25">
                  <c:v>0.58036275694208583</c:v>
                </c:pt>
                <c:pt idx="26">
                  <c:v>0.58349398062182023</c:v>
                </c:pt>
                <c:pt idx="27">
                  <c:v>0.58547779073867168</c:v>
                </c:pt>
                <c:pt idx="28">
                  <c:v>0.5974617435290247</c:v>
                </c:pt>
                <c:pt idx="29">
                  <c:v>0.60878230052515014</c:v>
                </c:pt>
                <c:pt idx="30">
                  <c:v>0.60776088072350753</c:v>
                </c:pt>
                <c:pt idx="31">
                  <c:v>0.60489122900247172</c:v>
                </c:pt>
                <c:pt idx="32">
                  <c:v>0.60245942748024883</c:v>
                </c:pt>
                <c:pt idx="33">
                  <c:v>0.59999343921637049</c:v>
                </c:pt>
                <c:pt idx="34">
                  <c:v>0.59687375984448765</c:v>
                </c:pt>
                <c:pt idx="35">
                  <c:v>0.59220726265283019</c:v>
                </c:pt>
                <c:pt idx="36">
                  <c:v>0.58737322443299256</c:v>
                </c:pt>
                <c:pt idx="37">
                  <c:v>0.5817526540900142</c:v>
                </c:pt>
                <c:pt idx="38">
                  <c:v>0.57462512712807634</c:v>
                </c:pt>
                <c:pt idx="39">
                  <c:v>0.5674943826479536</c:v>
                </c:pt>
                <c:pt idx="40">
                  <c:v>0.5600708726686211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4-4096-8549-3AFF40C58997}"/>
            </c:ext>
          </c:extLst>
        </c:ser>
        <c:ser>
          <c:idx val="5"/>
          <c:order val="5"/>
          <c:tx>
            <c:strRef>
              <c:f>'Figures 6 7 data'!$K$4</c:f>
              <c:strCache>
                <c:ptCount val="1"/>
                <c:pt idx="0">
                  <c:v>Mined Bitumen 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val>
            <c:numRef>
              <c:f>'Figures 6 7 data'!$K$5:$K$45</c:f>
              <c:numCache>
                <c:formatCode>_(* #,##0.00_);_(* \(#,##0.00\);_(* "-"??_);_(@_)</c:formatCode>
                <c:ptCount val="41"/>
                <c:pt idx="0">
                  <c:v>0.85694264285056088</c:v>
                </c:pt>
                <c:pt idx="1">
                  <c:v>0.89251823320490453</c:v>
                </c:pt>
                <c:pt idx="2">
                  <c:v>0.93225183309289428</c:v>
                </c:pt>
                <c:pt idx="3">
                  <c:v>0.97604080141845251</c:v>
                </c:pt>
                <c:pt idx="4">
                  <c:v>0.96016114872853042</c:v>
                </c:pt>
                <c:pt idx="5">
                  <c:v>1.1614178585237021</c:v>
                </c:pt>
                <c:pt idx="6">
                  <c:v>1.149987743789916</c:v>
                </c:pt>
                <c:pt idx="7">
                  <c:v>1.2756728972403109</c:v>
                </c:pt>
                <c:pt idx="8">
                  <c:v>1.47170916057269</c:v>
                </c:pt>
                <c:pt idx="9">
                  <c:v>1.5511335363760141</c:v>
                </c:pt>
                <c:pt idx="10">
                  <c:v>1.487392581505067</c:v>
                </c:pt>
                <c:pt idx="11">
                  <c:v>1.611965585885027</c:v>
                </c:pt>
                <c:pt idx="12">
                  <c:v>1.6606066033370379</c:v>
                </c:pt>
                <c:pt idx="13">
                  <c:v>1.6868333026033671</c:v>
                </c:pt>
                <c:pt idx="14">
                  <c:v>1.7030411969559709</c:v>
                </c:pt>
                <c:pt idx="15">
                  <c:v>1.7031847703912419</c:v>
                </c:pt>
                <c:pt idx="16">
                  <c:v>1.703185600526359</c:v>
                </c:pt>
                <c:pt idx="17">
                  <c:v>1.703185599895902</c:v>
                </c:pt>
                <c:pt idx="18">
                  <c:v>1.7031855998768899</c:v>
                </c:pt>
                <c:pt idx="19">
                  <c:v>1.7031855998768699</c:v>
                </c:pt>
                <c:pt idx="20">
                  <c:v>1.7031855998768699</c:v>
                </c:pt>
                <c:pt idx="21">
                  <c:v>1.7031855998768699</c:v>
                </c:pt>
                <c:pt idx="22">
                  <c:v>1.7031855998768699</c:v>
                </c:pt>
                <c:pt idx="23">
                  <c:v>1.7031855998768699</c:v>
                </c:pt>
                <c:pt idx="24">
                  <c:v>1.7031855998768699</c:v>
                </c:pt>
                <c:pt idx="25">
                  <c:v>1.7003554580735061</c:v>
                </c:pt>
                <c:pt idx="26">
                  <c:v>1.695883885989746</c:v>
                </c:pt>
                <c:pt idx="27">
                  <c:v>1.691418286298155</c:v>
                </c:pt>
                <c:pt idx="28">
                  <c:v>1.686974033096275</c:v>
                </c:pt>
                <c:pt idx="29">
                  <c:v>1.6802957727550512</c:v>
                </c:pt>
                <c:pt idx="30">
                  <c:v>1.66494663521742</c:v>
                </c:pt>
                <c:pt idx="31">
                  <c:v>1.6429955007259471</c:v>
                </c:pt>
                <c:pt idx="32">
                  <c:v>1.6230743969465831</c:v>
                </c:pt>
                <c:pt idx="33">
                  <c:v>1.603601150245566</c:v>
                </c:pt>
                <c:pt idx="34">
                  <c:v>1.5845637515205599</c:v>
                </c:pt>
                <c:pt idx="35">
                  <c:v>1.5610143847121849</c:v>
                </c:pt>
                <c:pt idx="36">
                  <c:v>1.535278827284126</c:v>
                </c:pt>
                <c:pt idx="37">
                  <c:v>1.5102898709450261</c:v>
                </c:pt>
                <c:pt idx="38">
                  <c:v>1.4860487530097579</c:v>
                </c:pt>
                <c:pt idx="39">
                  <c:v>1.462530344201582</c:v>
                </c:pt>
                <c:pt idx="40">
                  <c:v>1.4397103231199031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4-4096-8549-3AFF40C58997}"/>
            </c:ext>
          </c:extLst>
        </c:ser>
        <c:ser>
          <c:idx val="6"/>
          <c:order val="6"/>
          <c:tx>
            <c:strRef>
              <c:f>'Figures 6 7 data'!$L$4</c:f>
              <c:strCache>
                <c:ptCount val="1"/>
                <c:pt idx="0">
                  <c:v>In Situ Bitumen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data'!$L$5:$L$45</c:f>
              <c:numCache>
                <c:formatCode>_(* #,##0.00_);_(* \(#,##0.00\);_(* "-"??_);_(@_)</c:formatCode>
                <c:ptCount val="41"/>
                <c:pt idx="0">
                  <c:v>0.75244470157084364</c:v>
                </c:pt>
                <c:pt idx="1">
                  <c:v>0.84736068614317506</c:v>
                </c:pt>
                <c:pt idx="2">
                  <c:v>0.98992314450604646</c:v>
                </c:pt>
                <c:pt idx="3">
                  <c:v>1.1061202886203421</c:v>
                </c:pt>
                <c:pt idx="4">
                  <c:v>1.2626709687823721</c:v>
                </c:pt>
                <c:pt idx="5">
                  <c:v>1.3769593438624799</c:v>
                </c:pt>
                <c:pt idx="6">
                  <c:v>1.3983739551718</c:v>
                </c:pt>
                <c:pt idx="7">
                  <c:v>1.5500891186359369</c:v>
                </c:pt>
                <c:pt idx="8">
                  <c:v>1.5746625163846428</c:v>
                </c:pt>
                <c:pt idx="9">
                  <c:v>1.550123720872572</c:v>
                </c:pt>
                <c:pt idx="10">
                  <c:v>1.4977375503707739</c:v>
                </c:pt>
                <c:pt idx="11">
                  <c:v>1.6532238231264489</c:v>
                </c:pt>
                <c:pt idx="12">
                  <c:v>1.724349350485844</c:v>
                </c:pt>
                <c:pt idx="13">
                  <c:v>1.7933671499522079</c:v>
                </c:pt>
                <c:pt idx="14">
                  <c:v>1.857949517697989</c:v>
                </c:pt>
                <c:pt idx="15">
                  <c:v>1.9039230235818592</c:v>
                </c:pt>
                <c:pt idx="16">
                  <c:v>1.9552322519997289</c:v>
                </c:pt>
                <c:pt idx="17">
                  <c:v>2.044986525177666</c:v>
                </c:pt>
                <c:pt idx="18">
                  <c:v>2.0900832744152047</c:v>
                </c:pt>
                <c:pt idx="19">
                  <c:v>2.1339865415876731</c:v>
                </c:pt>
                <c:pt idx="20">
                  <c:v>2.1523717986213127</c:v>
                </c:pt>
                <c:pt idx="21">
                  <c:v>2.161739878883989</c:v>
                </c:pt>
                <c:pt idx="22">
                  <c:v>2.1804432596324799</c:v>
                </c:pt>
                <c:pt idx="23">
                  <c:v>2.1795636146962809</c:v>
                </c:pt>
                <c:pt idx="24">
                  <c:v>2.1694388190178637</c:v>
                </c:pt>
                <c:pt idx="25">
                  <c:v>2.1551789810012889</c:v>
                </c:pt>
                <c:pt idx="26">
                  <c:v>2.1399154172316019</c:v>
                </c:pt>
                <c:pt idx="27">
                  <c:v>2.1254490056804181</c:v>
                </c:pt>
                <c:pt idx="28">
                  <c:v>2.111731780589535</c:v>
                </c:pt>
                <c:pt idx="29">
                  <c:v>2.0978195975066041</c:v>
                </c:pt>
                <c:pt idx="30">
                  <c:v>2.0839077099015113</c:v>
                </c:pt>
                <c:pt idx="31">
                  <c:v>2.065835376592128</c:v>
                </c:pt>
                <c:pt idx="32">
                  <c:v>2.0487968127443161</c:v>
                </c:pt>
                <c:pt idx="33">
                  <c:v>2.0323193917981652</c:v>
                </c:pt>
                <c:pt idx="34">
                  <c:v>2.016352593765903</c:v>
                </c:pt>
                <c:pt idx="35">
                  <c:v>2.000842439410393</c:v>
                </c:pt>
                <c:pt idx="36">
                  <c:v>1.985755482845188</c:v>
                </c:pt>
                <c:pt idx="37">
                  <c:v>1.9710642421768738</c:v>
                </c:pt>
                <c:pt idx="38">
                  <c:v>1.9567394218757341</c:v>
                </c:pt>
                <c:pt idx="39">
                  <c:v>1.942755280282608</c:v>
                </c:pt>
                <c:pt idx="40">
                  <c:v>1.9290897094384871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E4-4096-8549-3AFF40C5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24704"/>
        <c:axId val="412705664"/>
      </c:areaChart>
      <c:lineChart>
        <c:grouping val="standard"/>
        <c:varyColors val="0"/>
        <c:ser>
          <c:idx val="1"/>
          <c:order val="0"/>
          <c:tx>
            <c:strRef>
              <c:f>'Figures 6 7 data'!$C$4</c:f>
              <c:strCache>
                <c:ptCount val="1"/>
                <c:pt idx="0">
                  <c:v>Total Production - Current Policies Scenario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data'!$C$5:$C$45</c:f>
              <c:numCache>
                <c:formatCode>0.00</c:formatCode>
                <c:ptCount val="41"/>
                <c:pt idx="0">
                  <c:v>2.9760606108885899</c:v>
                </c:pt>
                <c:pt idx="1">
                  <c:v>3.144022047072681</c:v>
                </c:pt>
                <c:pt idx="2">
                  <c:v>3.3773108994467429</c:v>
                </c:pt>
                <c:pt idx="3">
                  <c:v>3.6167134067133402</c:v>
                </c:pt>
                <c:pt idx="4">
                  <c:v>3.8583103760763811</c:v>
                </c:pt>
                <c:pt idx="5">
                  <c:v>4.0334832976764954</c:v>
                </c:pt>
                <c:pt idx="6">
                  <c:v>4.0085187049923876</c:v>
                </c:pt>
                <c:pt idx="7">
                  <c:v>4.3758155532606784</c:v>
                </c:pt>
                <c:pt idx="8">
                  <c:v>4.7790412613369364</c:v>
                </c:pt>
                <c:pt idx="9">
                  <c:v>4.9022843247686971</c:v>
                </c:pt>
                <c:pt idx="10">
                  <c:v>4.6569433858257279</c:v>
                </c:pt>
                <c:pt idx="11">
                  <c:v>4.9949088407487618</c:v>
                </c:pt>
                <c:pt idx="12">
                  <c:v>5.2733702660825381</c:v>
                </c:pt>
                <c:pt idx="13">
                  <c:v>5.5294134294587485</c:v>
                </c:pt>
                <c:pt idx="14">
                  <c:v>5.731933815418639</c:v>
                </c:pt>
                <c:pt idx="15">
                  <c:v>5.8211342423746881</c:v>
                </c:pt>
                <c:pt idx="16">
                  <c:v>5.9125132489529015</c:v>
                </c:pt>
                <c:pt idx="17">
                  <c:v>5.9988116050957929</c:v>
                </c:pt>
                <c:pt idx="18">
                  <c:v>6.0430280017481364</c:v>
                </c:pt>
                <c:pt idx="19">
                  <c:v>6.1333755788772955</c:v>
                </c:pt>
                <c:pt idx="20">
                  <c:v>6.1836650469178132</c:v>
                </c:pt>
                <c:pt idx="21">
                  <c:v>6.2692522337278156</c:v>
                </c:pt>
                <c:pt idx="22">
                  <c:v>6.3842504412664285</c:v>
                </c:pt>
                <c:pt idx="23">
                  <c:v>6.4553252210570271</c:v>
                </c:pt>
                <c:pt idx="24">
                  <c:v>6.5265394882604273</c:v>
                </c:pt>
                <c:pt idx="25">
                  <c:v>6.5619611911531859</c:v>
                </c:pt>
                <c:pt idx="26">
                  <c:v>6.6016765225912506</c:v>
                </c:pt>
                <c:pt idx="27">
                  <c:v>6.6259696564859087</c:v>
                </c:pt>
                <c:pt idx="28">
                  <c:v>6.6459495869737868</c:v>
                </c:pt>
                <c:pt idx="29">
                  <c:v>6.6773521983221009</c:v>
                </c:pt>
                <c:pt idx="30">
                  <c:v>6.6799763139003323</c:v>
                </c:pt>
                <c:pt idx="31">
                  <c:v>6.6795103731133807</c:v>
                </c:pt>
                <c:pt idx="32">
                  <c:v>6.6732510349168326</c:v>
                </c:pt>
                <c:pt idx="33">
                  <c:v>6.6807447424218873</c:v>
                </c:pt>
                <c:pt idx="34">
                  <c:v>6.6926497524880357</c:v>
                </c:pt>
                <c:pt idx="35">
                  <c:v>6.6803015288926355</c:v>
                </c:pt>
                <c:pt idx="36">
                  <c:v>6.6758398329924411</c:v>
                </c:pt>
                <c:pt idx="37">
                  <c:v>6.6524225870922544</c:v>
                </c:pt>
                <c:pt idx="38">
                  <c:v>6.6263870799850473</c:v>
                </c:pt>
                <c:pt idx="39">
                  <c:v>6.6125780328358958</c:v>
                </c:pt>
                <c:pt idx="40">
                  <c:v>6.606021782695751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4-4096-8549-3AFF40C5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4704"/>
        <c:axId val="412705664"/>
      </c:lineChart>
      <c:catAx>
        <c:axId val="4127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0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chemeClr val="accent1">
                        <a:lumMod val="50000"/>
                      </a:schemeClr>
                    </a:solidFill>
                  </a:rPr>
                  <a:t>Million barrels per day (MMb/d)</a:t>
                </a:r>
                <a:endParaRPr lang="en-US" sz="16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24704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3113183860138276E-2"/>
          <c:y val="0.8334709420462032"/>
          <c:w val="0.96547534530759005"/>
          <c:h val="0.1544184316738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data'!$N$4</c:f>
              <c:strCache>
                <c:ptCount val="1"/>
                <c:pt idx="0">
                  <c:v>Solution Gas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val>
            <c:numRef>
              <c:f>'Figures 6 7 data'!$N$5:$N$45</c:f>
              <c:numCache>
                <c:formatCode>0.00</c:formatCode>
                <c:ptCount val="41"/>
                <c:pt idx="0">
                  <c:v>1.4176319569</c:v>
                </c:pt>
                <c:pt idx="1">
                  <c:v>1.4999737405000002</c:v>
                </c:pt>
                <c:pt idx="2">
                  <c:v>1.6964368812000001</c:v>
                </c:pt>
                <c:pt idx="3">
                  <c:v>1.9457775921</c:v>
                </c:pt>
                <c:pt idx="4">
                  <c:v>2.2491481177000003</c:v>
                </c:pt>
                <c:pt idx="5">
                  <c:v>2.3796832408999999</c:v>
                </c:pt>
                <c:pt idx="6">
                  <c:v>2.1953973682000001</c:v>
                </c:pt>
                <c:pt idx="7">
                  <c:v>2.1562843378999998</c:v>
                </c:pt>
                <c:pt idx="8">
                  <c:v>2.3520971503000001</c:v>
                </c:pt>
                <c:pt idx="9">
                  <c:v>2.4606389971999998</c:v>
                </c:pt>
                <c:pt idx="10">
                  <c:v>2.3225060161999997</c:v>
                </c:pt>
                <c:pt idx="11">
                  <c:v>2.6692582457</c:v>
                </c:pt>
                <c:pt idx="12">
                  <c:v>2.5950596966999999</c:v>
                </c:pt>
                <c:pt idx="13">
                  <c:v>2.5691178591999999</c:v>
                </c:pt>
                <c:pt idx="14">
                  <c:v>2.5642930228999998</c:v>
                </c:pt>
                <c:pt idx="15">
                  <c:v>2.5503506609</c:v>
                </c:pt>
                <c:pt idx="16">
                  <c:v>2.5271546834000005</c:v>
                </c:pt>
                <c:pt idx="17">
                  <c:v>2.5032448485000001</c:v>
                </c:pt>
                <c:pt idx="18">
                  <c:v>2.4764118852000001</c:v>
                </c:pt>
                <c:pt idx="19">
                  <c:v>2.4473254087000003</c:v>
                </c:pt>
                <c:pt idx="20">
                  <c:v>2.4046479874000002</c:v>
                </c:pt>
                <c:pt idx="21">
                  <c:v>2.3500509245000001</c:v>
                </c:pt>
                <c:pt idx="22">
                  <c:v>2.2952235976000002</c:v>
                </c:pt>
                <c:pt idx="23">
                  <c:v>2.2417119625000002</c:v>
                </c:pt>
                <c:pt idx="24">
                  <c:v>2.1897253231999998</c:v>
                </c:pt>
                <c:pt idx="25">
                  <c:v>2.1392105735000002</c:v>
                </c:pt>
                <c:pt idx="26">
                  <c:v>2.0901169277</c:v>
                </c:pt>
                <c:pt idx="27">
                  <c:v>2.0423957653999998</c:v>
                </c:pt>
                <c:pt idx="28">
                  <c:v>1.9953535471999999</c:v>
                </c:pt>
                <c:pt idx="29">
                  <c:v>1.9490550838</c:v>
                </c:pt>
                <c:pt idx="30">
                  <c:v>1.9040092526000001</c:v>
                </c:pt>
                <c:pt idx="31">
                  <c:v>1.8601748583000002</c:v>
                </c:pt>
                <c:pt idx="32">
                  <c:v>1.8169002542000001</c:v>
                </c:pt>
                <c:pt idx="33">
                  <c:v>1.7742697053000001</c:v>
                </c:pt>
                <c:pt idx="34">
                  <c:v>1.7286591839000001</c:v>
                </c:pt>
                <c:pt idx="35">
                  <c:v>1.6785909566000001</c:v>
                </c:pt>
                <c:pt idx="36">
                  <c:v>1.6281126694000001</c:v>
                </c:pt>
                <c:pt idx="37">
                  <c:v>1.5792193426000001</c:v>
                </c:pt>
                <c:pt idx="38">
                  <c:v>1.5318578358999999</c:v>
                </c:pt>
                <c:pt idx="39">
                  <c:v>1.4859769630000002</c:v>
                </c:pt>
                <c:pt idx="40">
                  <c:v>1.4415274105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0-4BB1-BF2B-AA7237F2BB39}"/>
            </c:ext>
          </c:extLst>
        </c:ser>
        <c:ser>
          <c:idx val="2"/>
          <c:order val="2"/>
          <c:tx>
            <c:strRef>
              <c:f>'Figures 6 7 data'!$O$4</c:f>
              <c:strCache>
                <c:ptCount val="1"/>
                <c:pt idx="0">
                  <c:v>Coalbed Methane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data'!$O$5:$O$45</c:f>
              <c:numCache>
                <c:formatCode>0.00</c:formatCode>
                <c:ptCount val="41"/>
                <c:pt idx="0">
                  <c:v>0.88887505550000001</c:v>
                </c:pt>
                <c:pt idx="1">
                  <c:v>0.87275974950000001</c:v>
                </c:pt>
                <c:pt idx="2">
                  <c:v>0.82278603969999997</c:v>
                </c:pt>
                <c:pt idx="3">
                  <c:v>0.79360136370000001</c:v>
                </c:pt>
                <c:pt idx="4">
                  <c:v>0.76347229589999999</c:v>
                </c:pt>
                <c:pt idx="5">
                  <c:v>0.7625176011</c:v>
                </c:pt>
                <c:pt idx="6">
                  <c:v>0.70005737710000004</c:v>
                </c:pt>
                <c:pt idx="7">
                  <c:v>0.63681877149999999</c:v>
                </c:pt>
                <c:pt idx="8">
                  <c:v>0.56223452780000005</c:v>
                </c:pt>
                <c:pt idx="9">
                  <c:v>0.46206981629999999</c:v>
                </c:pt>
                <c:pt idx="10">
                  <c:v>0.45240227509999997</c:v>
                </c:pt>
                <c:pt idx="11">
                  <c:v>0.41544774439999999</c:v>
                </c:pt>
                <c:pt idx="12">
                  <c:v>0.37591266429999998</c:v>
                </c:pt>
                <c:pt idx="13">
                  <c:v>0.34013984460000002</c:v>
                </c:pt>
                <c:pt idx="14">
                  <c:v>0.3077712588</c:v>
                </c:pt>
                <c:pt idx="15">
                  <c:v>0.27848295109999999</c:v>
                </c:pt>
                <c:pt idx="16">
                  <c:v>0.25198179450000002</c:v>
                </c:pt>
                <c:pt idx="17">
                  <c:v>0.22800255629999999</c:v>
                </c:pt>
                <c:pt idx="18">
                  <c:v>0.2063052443</c:v>
                </c:pt>
                <c:pt idx="19">
                  <c:v>0.18667270459999999</c:v>
                </c:pt>
                <c:pt idx="20">
                  <c:v>0.1689084481</c:v>
                </c:pt>
                <c:pt idx="21">
                  <c:v>0.152834684</c:v>
                </c:pt>
                <c:pt idx="22">
                  <c:v>0.13829054090000001</c:v>
                </c:pt>
                <c:pt idx="23">
                  <c:v>0.125130456</c:v>
                </c:pt>
                <c:pt idx="24">
                  <c:v>0.1132227187</c:v>
                </c:pt>
                <c:pt idx="25">
                  <c:v>0.10244815240000001</c:v>
                </c:pt>
                <c:pt idx="26">
                  <c:v>9.2698921700000006E-2</c:v>
                </c:pt>
                <c:pt idx="27">
                  <c:v>8.3877453000000005E-2</c:v>
                </c:pt>
                <c:pt idx="28">
                  <c:v>7.5895457999999999E-2</c:v>
                </c:pt>
                <c:pt idx="29">
                  <c:v>6.8673050299999996E-2</c:v>
                </c:pt>
                <c:pt idx="30">
                  <c:v>6.21379455E-2</c:v>
                </c:pt>
                <c:pt idx="31">
                  <c:v>5.6224738199999999E-2</c:v>
                </c:pt>
                <c:pt idx="32">
                  <c:v>5.0874246900000003E-2</c:v>
                </c:pt>
                <c:pt idx="33">
                  <c:v>4.60329222E-2</c:v>
                </c:pt>
                <c:pt idx="34">
                  <c:v>4.1652310499999998E-2</c:v>
                </c:pt>
                <c:pt idx="35">
                  <c:v>3.7688569099999999E-2</c:v>
                </c:pt>
                <c:pt idx="36">
                  <c:v>3.41020275E-2</c:v>
                </c:pt>
                <c:pt idx="37">
                  <c:v>3.0856790500000002E-2</c:v>
                </c:pt>
                <c:pt idx="38">
                  <c:v>2.7920378700000002E-2</c:v>
                </c:pt>
                <c:pt idx="39">
                  <c:v>2.5263403399999999E-2</c:v>
                </c:pt>
                <c:pt idx="40">
                  <c:v>2.2859272699999999E-2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0-4BB1-BF2B-AA7237F2BB39}"/>
            </c:ext>
          </c:extLst>
        </c:ser>
        <c:ser>
          <c:idx val="3"/>
          <c:order val="3"/>
          <c:tx>
            <c:strRef>
              <c:f>'Figures 6 7 data'!$P$4</c:f>
              <c:strCache>
                <c:ptCount val="1"/>
                <c:pt idx="0">
                  <c:v>Conventional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val>
            <c:numRef>
              <c:f>'Figures 6 7 data'!$P$5:$P$45</c:f>
              <c:numCache>
                <c:formatCode>0.00</c:formatCode>
                <c:ptCount val="41"/>
                <c:pt idx="0">
                  <c:v>7.0191511832999991</c:v>
                </c:pt>
                <c:pt idx="1">
                  <c:v>6.3343566328999996</c:v>
                </c:pt>
                <c:pt idx="2">
                  <c:v>5.3640290800000008</c:v>
                </c:pt>
                <c:pt idx="3">
                  <c:v>4.9275678284999991</c:v>
                </c:pt>
                <c:pt idx="4">
                  <c:v>4.7784408946000001</c:v>
                </c:pt>
                <c:pt idx="5">
                  <c:v>4.2666514851000006</c:v>
                </c:pt>
                <c:pt idx="6">
                  <c:v>3.6258165123000001</c:v>
                </c:pt>
                <c:pt idx="7">
                  <c:v>3.2347351138999993</c:v>
                </c:pt>
                <c:pt idx="8">
                  <c:v>2.7296700592000001</c:v>
                </c:pt>
                <c:pt idx="9">
                  <c:v>2.2772493095000002</c:v>
                </c:pt>
                <c:pt idx="10">
                  <c:v>2.1747884793000001</c:v>
                </c:pt>
                <c:pt idx="11">
                  <c:v>1.9873636290000001</c:v>
                </c:pt>
                <c:pt idx="12">
                  <c:v>1.8345115591000003</c:v>
                </c:pt>
                <c:pt idx="13">
                  <c:v>1.6934992252000001</c:v>
                </c:pt>
                <c:pt idx="14">
                  <c:v>1.5648531111999999</c:v>
                </c:pt>
                <c:pt idx="15">
                  <c:v>1.4485161703</c:v>
                </c:pt>
                <c:pt idx="16">
                  <c:v>1.3426458702999999</c:v>
                </c:pt>
                <c:pt idx="17">
                  <c:v>1.2455691761999999</c:v>
                </c:pt>
                <c:pt idx="18">
                  <c:v>1.1565315324000001</c:v>
                </c:pt>
                <c:pt idx="19">
                  <c:v>1.0755653638</c:v>
                </c:pt>
                <c:pt idx="20">
                  <c:v>1.0015264084</c:v>
                </c:pt>
                <c:pt idx="21">
                  <c:v>0.93405435610000009</c:v>
                </c:pt>
                <c:pt idx="22">
                  <c:v>0.87266520319999996</c:v>
                </c:pt>
                <c:pt idx="23">
                  <c:v>0.81651394830000013</c:v>
                </c:pt>
                <c:pt idx="24">
                  <c:v>0.76521834699999991</c:v>
                </c:pt>
                <c:pt idx="25">
                  <c:v>0.71840261120000004</c:v>
                </c:pt>
                <c:pt idx="26">
                  <c:v>0.67563226009999988</c:v>
                </c:pt>
                <c:pt idx="27">
                  <c:v>0.63648194560000015</c:v>
                </c:pt>
                <c:pt idx="28">
                  <c:v>0.60055563489999997</c:v>
                </c:pt>
                <c:pt idx="29">
                  <c:v>0.56754315600000005</c:v>
                </c:pt>
                <c:pt idx="30">
                  <c:v>0.53700540799999996</c:v>
                </c:pt>
                <c:pt idx="31">
                  <c:v>0.50841885019999999</c:v>
                </c:pt>
                <c:pt idx="32">
                  <c:v>0.48164295119999995</c:v>
                </c:pt>
                <c:pt idx="33">
                  <c:v>0.4566482194</c:v>
                </c:pt>
                <c:pt idx="34">
                  <c:v>0.43329503249999995</c:v>
                </c:pt>
                <c:pt idx="35">
                  <c:v>0.41145080070000001</c:v>
                </c:pt>
                <c:pt idx="36">
                  <c:v>0.39097145480000001</c:v>
                </c:pt>
                <c:pt idx="37">
                  <c:v>0.37175984219999997</c:v>
                </c:pt>
                <c:pt idx="38">
                  <c:v>0.35375005819999999</c:v>
                </c:pt>
                <c:pt idx="39">
                  <c:v>0.33685912290000003</c:v>
                </c:pt>
                <c:pt idx="40">
                  <c:v>0.3209907092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0-4BB1-BF2B-AA7237F2BB39}"/>
            </c:ext>
          </c:extLst>
        </c:ser>
        <c:ser>
          <c:idx val="5"/>
          <c:order val="4"/>
          <c:tx>
            <c:strRef>
              <c:f>'Figures 6 7 data'!$Q$4</c:f>
              <c:strCache>
                <c:ptCount val="1"/>
                <c:pt idx="0">
                  <c:v>Tight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data'!$Q$5:$Q$45</c:f>
              <c:numCache>
                <c:formatCode>0.00</c:formatCode>
                <c:ptCount val="41"/>
                <c:pt idx="0">
                  <c:v>5.1006150846999994</c:v>
                </c:pt>
                <c:pt idx="1">
                  <c:v>5.5175293754000005</c:v>
                </c:pt>
                <c:pt idx="2">
                  <c:v>5.6152073158000002</c:v>
                </c:pt>
                <c:pt idx="3">
                  <c:v>5.8503883868000006</c:v>
                </c:pt>
                <c:pt idx="4">
                  <c:v>6.4595070155999998</c:v>
                </c:pt>
                <c:pt idx="5">
                  <c:v>7.2993491614000003</c:v>
                </c:pt>
                <c:pt idx="6">
                  <c:v>8.2830033316999998</c:v>
                </c:pt>
                <c:pt idx="7">
                  <c:v>9.0241049583999988</c:v>
                </c:pt>
                <c:pt idx="8">
                  <c:v>10.009787877400001</c:v>
                </c:pt>
                <c:pt idx="9">
                  <c:v>10.002854056100002</c:v>
                </c:pt>
                <c:pt idx="10">
                  <c:v>9.9746358682000018</c:v>
                </c:pt>
                <c:pt idx="11">
                  <c:v>10.2792649114</c:v>
                </c:pt>
                <c:pt idx="12">
                  <c:v>10.434776401300002</c:v>
                </c:pt>
                <c:pt idx="13">
                  <c:v>10.423410905699999</c:v>
                </c:pt>
                <c:pt idx="14">
                  <c:v>10.512928889300001</c:v>
                </c:pt>
                <c:pt idx="15">
                  <c:v>10.858219468200002</c:v>
                </c:pt>
                <c:pt idx="16">
                  <c:v>11.329252360599998</c:v>
                </c:pt>
                <c:pt idx="17">
                  <c:v>11.462653444399999</c:v>
                </c:pt>
                <c:pt idx="18">
                  <c:v>11.278924997500001</c:v>
                </c:pt>
                <c:pt idx="19">
                  <c:v>11.141696341000001</c:v>
                </c:pt>
                <c:pt idx="20">
                  <c:v>11.200652375299999</c:v>
                </c:pt>
                <c:pt idx="21">
                  <c:v>11.555903929700001</c:v>
                </c:pt>
                <c:pt idx="22">
                  <c:v>11.892946993000001</c:v>
                </c:pt>
                <c:pt idx="23">
                  <c:v>11.8935840804</c:v>
                </c:pt>
                <c:pt idx="24">
                  <c:v>11.741310456299999</c:v>
                </c:pt>
                <c:pt idx="25">
                  <c:v>11.641745091100001</c:v>
                </c:pt>
                <c:pt idx="26">
                  <c:v>11.576189035200001</c:v>
                </c:pt>
                <c:pt idx="27">
                  <c:v>11.5257633099</c:v>
                </c:pt>
                <c:pt idx="28">
                  <c:v>11.904822063799999</c:v>
                </c:pt>
                <c:pt idx="29">
                  <c:v>12.277787171899998</c:v>
                </c:pt>
                <c:pt idx="30">
                  <c:v>12.184699502999999</c:v>
                </c:pt>
                <c:pt idx="31">
                  <c:v>12.029184273</c:v>
                </c:pt>
                <c:pt idx="32">
                  <c:v>11.9200303106</c:v>
                </c:pt>
                <c:pt idx="33">
                  <c:v>11.8230093534</c:v>
                </c:pt>
                <c:pt idx="34">
                  <c:v>11.7208145229</c:v>
                </c:pt>
                <c:pt idx="35">
                  <c:v>11.609971059799999</c:v>
                </c:pt>
                <c:pt idx="36">
                  <c:v>11.49678688</c:v>
                </c:pt>
                <c:pt idx="37">
                  <c:v>11.366717126400001</c:v>
                </c:pt>
                <c:pt idx="38">
                  <c:v>11.222322020999998</c:v>
                </c:pt>
                <c:pt idx="39">
                  <c:v>11.0789926453</c:v>
                </c:pt>
                <c:pt idx="40">
                  <c:v>10.935653332100001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0-4BB1-BF2B-AA7237F2BB39}"/>
            </c:ext>
          </c:extLst>
        </c:ser>
        <c:ser>
          <c:idx val="6"/>
          <c:order val="5"/>
          <c:tx>
            <c:strRef>
              <c:f>'Figures 6 7 data'!$R$4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val>
            <c:numRef>
              <c:f>'Figures 6 7 data'!$R$5:$R$45</c:f>
              <c:numCache>
                <c:formatCode>0.00</c:formatCode>
                <c:ptCount val="41"/>
                <c:pt idx="0">
                  <c:v>0.15789270449304751</c:v>
                </c:pt>
                <c:pt idx="1">
                  <c:v>0.35844113419438778</c:v>
                </c:pt>
                <c:pt idx="2">
                  <c:v>0.41569992195611</c:v>
                </c:pt>
                <c:pt idx="3">
                  <c:v>0.55001296172003444</c:v>
                </c:pt>
                <c:pt idx="4">
                  <c:v>0.53524632590969901</c:v>
                </c:pt>
                <c:pt idx="5">
                  <c:v>0.46773348754081229</c:v>
                </c:pt>
                <c:pt idx="6">
                  <c:v>0.50770409613309897</c:v>
                </c:pt>
                <c:pt idx="7">
                  <c:v>0.47603653646665733</c:v>
                </c:pt>
                <c:pt idx="8">
                  <c:v>0.50680848068895445</c:v>
                </c:pt>
                <c:pt idx="9">
                  <c:v>0.50417265560633828</c:v>
                </c:pt>
                <c:pt idx="10">
                  <c:v>0.5338578038582078</c:v>
                </c:pt>
                <c:pt idx="11">
                  <c:v>0.51840382909159333</c:v>
                </c:pt>
                <c:pt idx="12">
                  <c:v>0.50778487207809242</c:v>
                </c:pt>
                <c:pt idx="13">
                  <c:v>0.49822583388722974</c:v>
                </c:pt>
                <c:pt idx="14">
                  <c:v>0.48983219263426753</c:v>
                </c:pt>
                <c:pt idx="15">
                  <c:v>0.48884323439770422</c:v>
                </c:pt>
                <c:pt idx="16">
                  <c:v>0.49139217854247957</c:v>
                </c:pt>
                <c:pt idx="17">
                  <c:v>0.48660897433735129</c:v>
                </c:pt>
                <c:pt idx="18">
                  <c:v>0.47337832329218005</c:v>
                </c:pt>
                <c:pt idx="19">
                  <c:v>0.46280238233736631</c:v>
                </c:pt>
                <c:pt idx="20">
                  <c:v>0.45733625460906036</c:v>
                </c:pt>
                <c:pt idx="21">
                  <c:v>0.45993218056300167</c:v>
                </c:pt>
                <c:pt idx="22">
                  <c:v>0.46287128385250009</c:v>
                </c:pt>
                <c:pt idx="23">
                  <c:v>0.45840403384877082</c:v>
                </c:pt>
                <c:pt idx="24">
                  <c:v>0.45126598535152385</c:v>
                </c:pt>
                <c:pt idx="25">
                  <c:v>0.44689023009332063</c:v>
                </c:pt>
                <c:pt idx="26">
                  <c:v>0.444166686292775</c:v>
                </c:pt>
                <c:pt idx="27">
                  <c:v>0.4424250201689266</c:v>
                </c:pt>
                <c:pt idx="28">
                  <c:v>0.45069377041101488</c:v>
                </c:pt>
                <c:pt idx="29">
                  <c:v>0.46086932006053316</c:v>
                </c:pt>
                <c:pt idx="30">
                  <c:v>0.45816108129994332</c:v>
                </c:pt>
                <c:pt idx="31">
                  <c:v>0.45400293718488421</c:v>
                </c:pt>
                <c:pt idx="32">
                  <c:v>0.45123799789030078</c:v>
                </c:pt>
                <c:pt idx="33">
                  <c:v>0.44869899094745003</c:v>
                </c:pt>
                <c:pt idx="34">
                  <c:v>0.4459762189437918</c:v>
                </c:pt>
                <c:pt idx="35">
                  <c:v>0.44295056106034891</c:v>
                </c:pt>
                <c:pt idx="36">
                  <c:v>0.43977089522169743</c:v>
                </c:pt>
                <c:pt idx="37">
                  <c:v>0.43611783700622558</c:v>
                </c:pt>
                <c:pt idx="38">
                  <c:v>0.43194575533798285</c:v>
                </c:pt>
                <c:pt idx="39">
                  <c:v>0.42769220672644326</c:v>
                </c:pt>
                <c:pt idx="40">
                  <c:v>0.42329603741583643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0-4BB1-BF2B-AA7237F2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696960"/>
        <c:axId val="412716000"/>
      </c:areaChart>
      <c:lineChart>
        <c:grouping val="standard"/>
        <c:varyColors val="0"/>
        <c:ser>
          <c:idx val="1"/>
          <c:order val="0"/>
          <c:tx>
            <c:strRef>
              <c:f>'Figures 6 7 data'!$C$4</c:f>
              <c:strCache>
                <c:ptCount val="1"/>
                <c:pt idx="0">
                  <c:v>Total Production - Current Policies Scenario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data'!$E$5:$E$45</c:f>
              <c:numCache>
                <c:formatCode>0.00</c:formatCode>
                <c:ptCount val="41"/>
                <c:pt idx="0">
                  <c:v>14.584165984893046</c:v>
                </c:pt>
                <c:pt idx="1">
                  <c:v>14.583060632494387</c:v>
                </c:pt>
                <c:pt idx="2">
                  <c:v>13.91415923865611</c:v>
                </c:pt>
                <c:pt idx="3">
                  <c:v>14.067348132820033</c:v>
                </c:pt>
                <c:pt idx="4">
                  <c:v>14.7858146497097</c:v>
                </c:pt>
                <c:pt idx="5">
                  <c:v>15.175934976040812</c:v>
                </c:pt>
                <c:pt idx="6">
                  <c:v>15.3119786854331</c:v>
                </c:pt>
                <c:pt idx="7">
                  <c:v>15.527979718166655</c:v>
                </c:pt>
                <c:pt idx="8">
                  <c:v>16.160598095388952</c:v>
                </c:pt>
                <c:pt idx="9">
                  <c:v>15.70698483470634</c:v>
                </c:pt>
                <c:pt idx="10">
                  <c:v>15.458190442658209</c:v>
                </c:pt>
                <c:pt idx="11">
                  <c:v>15.869922907260561</c:v>
                </c:pt>
                <c:pt idx="12">
                  <c:v>15.751841188991106</c:v>
                </c:pt>
                <c:pt idx="13">
                  <c:v>15.578645665866734</c:v>
                </c:pt>
                <c:pt idx="14">
                  <c:v>15.602159937391773</c:v>
                </c:pt>
                <c:pt idx="15">
                  <c:v>15.92802931069564</c:v>
                </c:pt>
                <c:pt idx="16">
                  <c:v>16.38581968010865</c:v>
                </c:pt>
                <c:pt idx="17">
                  <c:v>16.529400036824363</c:v>
                </c:pt>
                <c:pt idx="18">
                  <c:v>16.399719416073125</c:v>
                </c:pt>
                <c:pt idx="19">
                  <c:v>16.337489244396458</c:v>
                </c:pt>
                <c:pt idx="20">
                  <c:v>16.519824613870632</c:v>
                </c:pt>
                <c:pt idx="21">
                  <c:v>17.031544342947569</c:v>
                </c:pt>
                <c:pt idx="22">
                  <c:v>17.529373995062695</c:v>
                </c:pt>
                <c:pt idx="23">
                  <c:v>17.727529589319918</c:v>
                </c:pt>
                <c:pt idx="24">
                  <c:v>17.798607823073606</c:v>
                </c:pt>
                <c:pt idx="25">
                  <c:v>17.929538653171974</c:v>
                </c:pt>
                <c:pt idx="26">
                  <c:v>18.105668856702444</c:v>
                </c:pt>
                <c:pt idx="27">
                  <c:v>18.302224948211094</c:v>
                </c:pt>
                <c:pt idx="28">
                  <c:v>18.933119751161669</c:v>
                </c:pt>
                <c:pt idx="29">
                  <c:v>19.872284263304476</c:v>
                </c:pt>
                <c:pt idx="30">
                  <c:v>20.233070208207891</c:v>
                </c:pt>
                <c:pt idx="31">
                  <c:v>20.263250282861026</c:v>
                </c:pt>
                <c:pt idx="32">
                  <c:v>20.408889330672753</c:v>
                </c:pt>
                <c:pt idx="33">
                  <c:v>21.027902433883838</c:v>
                </c:pt>
                <c:pt idx="34">
                  <c:v>21.819658397178806</c:v>
                </c:pt>
                <c:pt idx="35">
                  <c:v>22.052734394806016</c:v>
                </c:pt>
                <c:pt idx="36">
                  <c:v>22.031481618301356</c:v>
                </c:pt>
                <c:pt idx="37">
                  <c:v>22.062169885819674</c:v>
                </c:pt>
                <c:pt idx="38">
                  <c:v>22.099644528867053</c:v>
                </c:pt>
                <c:pt idx="39">
                  <c:v>22.122216133049893</c:v>
                </c:pt>
                <c:pt idx="40">
                  <c:v>22.1576482785946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0-4BB1-BF2B-AA7237F2B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96960"/>
        <c:axId val="412716000"/>
      </c:lineChart>
      <c:catAx>
        <c:axId val="412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16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271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chemeClr val="accent1">
                        <a:lumMod val="50000"/>
                      </a:schemeClr>
                    </a:solidFill>
                  </a:rPr>
                  <a:t>Billion cubic feet per day (Bcf/d)</a:t>
                </a:r>
                <a:endParaRPr lang="en-US" sz="16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69696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3.6415771021323068E-2"/>
          <c:y val="0.85971063231931999"/>
          <c:w val="0.94631323639289611"/>
          <c:h val="0.12817874140077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2CDA4F-1DB0-4C3F-99BC-A00FAB635490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AC1A6A-2391-4872-B6F1-6549F7C6FAA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D84684-33C5-4F9A-9840-516E137DDB55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55DD09-A34E-441A-B2B3-1EF72247A6B9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F8BE92-3324-45E8-B097-07BDBD95CEAB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19050</xdr:colOff>
      <xdr:row>25</xdr:row>
      <xdr:rowOff>113048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46824-8547-48C2-9A7D-8FCB5531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943850" cy="4494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BD711-5463-4EAF-90F5-8994224BA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7787F7-8724-4A70-8C65-BA34D4715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E02F8-201D-46ED-A65E-D60BB3C278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3</xdr:row>
      <xdr:rowOff>38100</xdr:rowOff>
    </xdr:from>
    <xdr:to>
      <xdr:col>21</xdr:col>
      <xdr:colOff>428625</xdr:colOff>
      <xdr:row>28</xdr:row>
      <xdr:rowOff>153554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A2A97-A92E-4025-BDE4-3E9BE031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0" y="609600"/>
          <a:ext cx="6438900" cy="48779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788CA-6572-488E-B825-49D1F92299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8E9CA-8FB0-4B4F-BB85-06BDA204AE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gmela/Desktop/FactSheets%20EF2021/EF2021%20Overview%20Fact%20Sheet%20Figures%20an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"/>
      <sheetName val="Price Table"/>
      <sheetName val="ES.3 - Primary Demand"/>
      <sheetName val="ES.3 - Primary Demand chart"/>
      <sheetName val="R.26 Generation data"/>
      <sheetName val="R.26 Generation chart"/>
      <sheetName val="NZ.5"/>
      <sheetName val="NZ.5 Chart"/>
      <sheetName val="ES.5-6 Oil and Gas"/>
      <sheetName val="ES.6 Oil Production chart"/>
      <sheetName val="ES.7 Gas Production chart"/>
    </sheetNames>
    <sheetDataSet>
      <sheetData sheetId="0"/>
      <sheetData sheetId="1"/>
      <sheetData sheetId="2">
        <row r="5">
          <cell r="B5" t="str">
            <v>Coal</v>
          </cell>
          <cell r="C5" t="str">
            <v>RPP</v>
          </cell>
          <cell r="D5" t="str">
            <v>Natural Gas</v>
          </cell>
          <cell r="F5" t="str">
            <v>Hydro</v>
          </cell>
          <cell r="G5" t="str">
            <v>Nuclear</v>
          </cell>
          <cell r="H5" t="str">
            <v>Renewables</v>
          </cell>
          <cell r="J5" t="str">
            <v>Total Demand - Current Policies Scenario</v>
          </cell>
        </row>
        <row r="6">
          <cell r="A6">
            <v>2010</v>
          </cell>
          <cell r="B6">
            <v>936.41849999999999</v>
          </cell>
          <cell r="C6">
            <v>4803.5604000000003</v>
          </cell>
          <cell r="D6">
            <v>3956.7392</v>
          </cell>
          <cell r="F6">
            <v>1254.425</v>
          </cell>
          <cell r="G6">
            <v>955.09050000000002</v>
          </cell>
          <cell r="H6">
            <v>930.76050000000009</v>
          </cell>
          <cell r="J6">
            <v>12836.9984</v>
          </cell>
        </row>
        <row r="7">
          <cell r="A7">
            <v>2011</v>
          </cell>
          <cell r="B7">
            <v>905.68099999999993</v>
          </cell>
          <cell r="C7">
            <v>4800.1535000000003</v>
          </cell>
          <cell r="D7">
            <v>4233.8757999999998</v>
          </cell>
          <cell r="F7">
            <v>1340.9</v>
          </cell>
          <cell r="G7">
            <v>1048.2560000000001</v>
          </cell>
          <cell r="H7">
            <v>919.02019999999993</v>
          </cell>
          <cell r="J7">
            <v>13247.8817</v>
          </cell>
        </row>
        <row r="8">
          <cell r="A8">
            <v>2012</v>
          </cell>
          <cell r="B8">
            <v>761.85140000000001</v>
          </cell>
          <cell r="C8">
            <v>4912.9357</v>
          </cell>
          <cell r="D8">
            <v>4323.3023999999996</v>
          </cell>
          <cell r="F8">
            <v>1354.6389999999999</v>
          </cell>
          <cell r="G8">
            <v>1020.433</v>
          </cell>
          <cell r="H8">
            <v>938.15130000000022</v>
          </cell>
          <cell r="J8">
            <v>13311.314399999999</v>
          </cell>
        </row>
        <row r="9">
          <cell r="A9">
            <v>2013</v>
          </cell>
          <cell r="B9">
            <v>761.1561999999999</v>
          </cell>
          <cell r="C9">
            <v>4841.1661000000004</v>
          </cell>
          <cell r="D9">
            <v>4486.1823999999997</v>
          </cell>
          <cell r="F9">
            <v>1394.5129999999999</v>
          </cell>
          <cell r="G9">
            <v>1117.604</v>
          </cell>
          <cell r="H9">
            <v>988.41969999999992</v>
          </cell>
          <cell r="J9">
            <v>13589.044199999998</v>
          </cell>
        </row>
        <row r="10">
          <cell r="A10">
            <v>2014</v>
          </cell>
          <cell r="B10">
            <v>725.38930000000005</v>
          </cell>
          <cell r="C10">
            <v>4755.8420000000006</v>
          </cell>
          <cell r="D10">
            <v>4578.2723999999998</v>
          </cell>
          <cell r="F10">
            <v>1363.0039999999999</v>
          </cell>
          <cell r="G10">
            <v>1189.942</v>
          </cell>
          <cell r="H10">
            <v>1014.7733000000001</v>
          </cell>
          <cell r="J10">
            <v>13627.220699999998</v>
          </cell>
        </row>
        <row r="11">
          <cell r="A11">
            <v>2015</v>
          </cell>
          <cell r="B11">
            <v>732.14610000000005</v>
          </cell>
          <cell r="C11">
            <v>4783.3198999999995</v>
          </cell>
          <cell r="D11">
            <v>4739.482</v>
          </cell>
          <cell r="F11">
            <v>1362.0239999999999</v>
          </cell>
          <cell r="G11">
            <v>1063.5619999999999</v>
          </cell>
          <cell r="H11">
            <v>1081.4499000000001</v>
          </cell>
          <cell r="J11">
            <v>13761.980899999999</v>
          </cell>
        </row>
        <row r="12">
          <cell r="A12">
            <v>2016</v>
          </cell>
          <cell r="B12">
            <v>803.58870000000002</v>
          </cell>
          <cell r="C12">
            <v>4846.2994999999992</v>
          </cell>
          <cell r="D12">
            <v>4608.9849999999997</v>
          </cell>
          <cell r="F12">
            <v>1373.577</v>
          </cell>
          <cell r="G12">
            <v>1059.586</v>
          </cell>
          <cell r="H12">
            <v>889.88289999999995</v>
          </cell>
          <cell r="J12">
            <v>13581.922900000001</v>
          </cell>
        </row>
        <row r="13">
          <cell r="A13">
            <v>2017</v>
          </cell>
          <cell r="B13">
            <v>844.92010000000005</v>
          </cell>
          <cell r="C13">
            <v>4906.7126999999991</v>
          </cell>
          <cell r="D13">
            <v>4700.4321999999993</v>
          </cell>
          <cell r="F13">
            <v>1406.16</v>
          </cell>
          <cell r="G13">
            <v>1058.2349999999999</v>
          </cell>
          <cell r="H13">
            <v>904.58820000000003</v>
          </cell>
          <cell r="J13">
            <v>13821.043900000001</v>
          </cell>
        </row>
        <row r="14">
          <cell r="A14">
            <v>2018</v>
          </cell>
          <cell r="B14">
            <v>750.33580000000006</v>
          </cell>
          <cell r="C14">
            <v>5038.8681999999999</v>
          </cell>
          <cell r="D14">
            <v>4984.9044000000004</v>
          </cell>
          <cell r="F14">
            <v>1375.1990000000001</v>
          </cell>
          <cell r="G14">
            <v>1052.299</v>
          </cell>
          <cell r="H14">
            <v>972.90409999999997</v>
          </cell>
          <cell r="J14">
            <v>14174.5087</v>
          </cell>
        </row>
        <row r="15">
          <cell r="A15">
            <v>2019</v>
          </cell>
          <cell r="B15">
            <v>712.8839999999999</v>
          </cell>
          <cell r="C15">
            <v>5066.5998999999993</v>
          </cell>
          <cell r="D15">
            <v>5044.7064</v>
          </cell>
          <cell r="F15">
            <v>1353.0119999999999</v>
          </cell>
          <cell r="G15">
            <v>1057.183</v>
          </cell>
          <cell r="H15">
            <v>976.06429999999989</v>
          </cell>
          <cell r="J15">
            <v>14211.277900000001</v>
          </cell>
        </row>
        <row r="16">
          <cell r="A16">
            <v>2020</v>
          </cell>
          <cell r="B16">
            <v>502.66169999999994</v>
          </cell>
          <cell r="C16">
            <v>4289.6782999999987</v>
          </cell>
          <cell r="D16">
            <v>4939.5040999999992</v>
          </cell>
          <cell r="F16">
            <v>1389.5640000000001</v>
          </cell>
          <cell r="G16">
            <v>924.1309</v>
          </cell>
          <cell r="H16">
            <v>965.60430000000008</v>
          </cell>
          <cell r="J16">
            <v>13158.6839</v>
          </cell>
        </row>
        <row r="17">
          <cell r="A17">
            <v>2021</v>
          </cell>
          <cell r="B17">
            <v>582.3655</v>
          </cell>
          <cell r="C17">
            <v>4610.2595000000001</v>
          </cell>
          <cell r="D17">
            <v>5025.9369000000006</v>
          </cell>
          <cell r="F17">
            <v>1414.018</v>
          </cell>
          <cell r="G17">
            <v>870.77729999999997</v>
          </cell>
          <cell r="H17">
            <v>1037.8181999999999</v>
          </cell>
          <cell r="J17">
            <v>13708.902899999999</v>
          </cell>
        </row>
        <row r="18">
          <cell r="A18">
            <v>2022</v>
          </cell>
          <cell r="B18">
            <v>408.51029999999997</v>
          </cell>
          <cell r="C18">
            <v>4846.2933999999996</v>
          </cell>
          <cell r="D18">
            <v>5070.3333000000002</v>
          </cell>
          <cell r="F18">
            <v>1489.79</v>
          </cell>
          <cell r="G18">
            <v>897.51670000000001</v>
          </cell>
          <cell r="H18">
            <v>1121.9752000000001</v>
          </cell>
          <cell r="J18">
            <v>14019.793599999999</v>
          </cell>
        </row>
        <row r="19">
          <cell r="A19">
            <v>2023</v>
          </cell>
          <cell r="B19">
            <v>265.15199999999999</v>
          </cell>
          <cell r="C19">
            <v>4819.1982000000007</v>
          </cell>
          <cell r="D19">
            <v>5225.3197</v>
          </cell>
          <cell r="F19">
            <v>1510.931</v>
          </cell>
          <cell r="G19">
            <v>774.21479999999997</v>
          </cell>
          <cell r="H19">
            <v>1163.5506</v>
          </cell>
          <cell r="J19">
            <v>14004.0391</v>
          </cell>
        </row>
        <row r="20">
          <cell r="A20">
            <v>2024</v>
          </cell>
          <cell r="B20">
            <v>262.2296</v>
          </cell>
          <cell r="C20">
            <v>4771.5963000000002</v>
          </cell>
          <cell r="D20">
            <v>5113.7421999999997</v>
          </cell>
          <cell r="F20">
            <v>1513.375</v>
          </cell>
          <cell r="G20">
            <v>889.05700000000002</v>
          </cell>
          <cell r="H20">
            <v>1223.5156999999999</v>
          </cell>
          <cell r="J20">
            <v>14110.9874</v>
          </cell>
        </row>
        <row r="21">
          <cell r="A21">
            <v>2025</v>
          </cell>
          <cell r="B21">
            <v>243.53500000000003</v>
          </cell>
          <cell r="C21">
            <v>4721.5359000000008</v>
          </cell>
          <cell r="D21">
            <v>5083.8213999999998</v>
          </cell>
          <cell r="F21">
            <v>1533.847</v>
          </cell>
          <cell r="G21">
            <v>812.63819999999998</v>
          </cell>
          <cell r="H21">
            <v>1275.6575000000003</v>
          </cell>
          <cell r="J21">
            <v>14056.458499999999</v>
          </cell>
        </row>
        <row r="22">
          <cell r="A22">
            <v>2026</v>
          </cell>
          <cell r="B22">
            <v>229.5213</v>
          </cell>
          <cell r="C22">
            <v>4696.2070999999996</v>
          </cell>
          <cell r="D22">
            <v>5075.1463999999996</v>
          </cell>
          <cell r="F22">
            <v>1534.5119999999999</v>
          </cell>
          <cell r="G22">
            <v>753.50160000000005</v>
          </cell>
          <cell r="H22">
            <v>1322.8809999999999</v>
          </cell>
          <cell r="J22">
            <v>14014.2093</v>
          </cell>
        </row>
        <row r="23">
          <cell r="A23">
            <v>2027</v>
          </cell>
          <cell r="B23">
            <v>208.80489999999998</v>
          </cell>
          <cell r="C23">
            <v>4592.6959000000006</v>
          </cell>
          <cell r="D23">
            <v>4969.7797999999993</v>
          </cell>
          <cell r="F23">
            <v>1535.1</v>
          </cell>
          <cell r="G23">
            <v>823.21169999999995</v>
          </cell>
          <cell r="H23">
            <v>1395.9079999999997</v>
          </cell>
          <cell r="J23">
            <v>14048.729099999999</v>
          </cell>
        </row>
        <row r="24">
          <cell r="A24">
            <v>2028</v>
          </cell>
          <cell r="B24">
            <v>191.905</v>
          </cell>
          <cell r="C24">
            <v>4489.0049000000017</v>
          </cell>
          <cell r="D24">
            <v>4876.2799000000005</v>
          </cell>
          <cell r="F24">
            <v>1535.2070000000001</v>
          </cell>
          <cell r="G24">
            <v>894.50390000000004</v>
          </cell>
          <cell r="H24">
            <v>1451.7551999999998</v>
          </cell>
          <cell r="J24">
            <v>14015.465400000001</v>
          </cell>
        </row>
        <row r="25">
          <cell r="A25">
            <v>2029</v>
          </cell>
          <cell r="B25">
            <v>182.57810000000001</v>
          </cell>
          <cell r="C25">
            <v>4424.9490999999998</v>
          </cell>
          <cell r="D25">
            <v>4828.2071999999998</v>
          </cell>
          <cell r="F25">
            <v>1533.7149999999999</v>
          </cell>
          <cell r="G25">
            <v>839.74570000000006</v>
          </cell>
          <cell r="H25">
            <v>1518.3404</v>
          </cell>
          <cell r="J25">
            <v>13994.501200000001</v>
          </cell>
        </row>
        <row r="26">
          <cell r="A26">
            <v>2030</v>
          </cell>
          <cell r="B26">
            <v>159.69</v>
          </cell>
          <cell r="C26">
            <v>4283.6357000000007</v>
          </cell>
          <cell r="D26">
            <v>4700.0433999999996</v>
          </cell>
          <cell r="F26">
            <v>1564.374</v>
          </cell>
          <cell r="G26">
            <v>915.52480000000003</v>
          </cell>
          <cell r="H26">
            <v>1600.6079</v>
          </cell>
          <cell r="J26">
            <v>14022.000400000001</v>
          </cell>
        </row>
        <row r="27">
          <cell r="A27">
            <v>2031</v>
          </cell>
          <cell r="B27">
            <v>153.62269999999998</v>
          </cell>
          <cell r="C27">
            <v>4248.8965000000007</v>
          </cell>
          <cell r="D27">
            <v>4683.2843999999996</v>
          </cell>
          <cell r="F27">
            <v>1567.4849999999999</v>
          </cell>
          <cell r="G27">
            <v>841.36950000000002</v>
          </cell>
          <cell r="H27">
            <v>1651.855</v>
          </cell>
          <cell r="J27">
            <v>14048.927599999999</v>
          </cell>
        </row>
        <row r="28">
          <cell r="A28">
            <v>2032</v>
          </cell>
          <cell r="B28">
            <v>133.47020000000001</v>
          </cell>
          <cell r="C28">
            <v>4124.0859999999993</v>
          </cell>
          <cell r="D28">
            <v>4579.3826000000008</v>
          </cell>
          <cell r="F28">
            <v>1567.37</v>
          </cell>
          <cell r="G28">
            <v>917.14859999999999</v>
          </cell>
          <cell r="H28">
            <v>1695.8299</v>
          </cell>
          <cell r="J28">
            <v>14117.550799999999</v>
          </cell>
        </row>
        <row r="29">
          <cell r="A29">
            <v>2033</v>
          </cell>
          <cell r="B29">
            <v>129.77019999999999</v>
          </cell>
          <cell r="C29">
            <v>4041.1738999999998</v>
          </cell>
          <cell r="D29">
            <v>4516.6475</v>
          </cell>
          <cell r="F29">
            <v>1568.646</v>
          </cell>
          <cell r="G29">
            <v>917.59969999999998</v>
          </cell>
          <cell r="H29">
            <v>1718.8294999999998</v>
          </cell>
          <cell r="J29">
            <v>14139.3701</v>
          </cell>
        </row>
        <row r="30">
          <cell r="A30">
            <v>2034</v>
          </cell>
          <cell r="B30">
            <v>126.1891</v>
          </cell>
          <cell r="C30">
            <v>3931.4958000000011</v>
          </cell>
          <cell r="D30">
            <v>4411.4474</v>
          </cell>
          <cell r="F30">
            <v>1572.5630000000001</v>
          </cell>
          <cell r="G30">
            <v>993.37879999999996</v>
          </cell>
          <cell r="H30">
            <v>1744.3521000000001</v>
          </cell>
          <cell r="J30">
            <v>14176.682999999999</v>
          </cell>
        </row>
        <row r="31">
          <cell r="A31">
            <v>2035</v>
          </cell>
          <cell r="B31">
            <v>117.98909999999999</v>
          </cell>
          <cell r="C31">
            <v>3827.2630999999997</v>
          </cell>
          <cell r="D31">
            <v>4321.0853000000006</v>
          </cell>
          <cell r="F31">
            <v>1575.2560000000001</v>
          </cell>
          <cell r="G31">
            <v>1013.5650000000001</v>
          </cell>
          <cell r="H31">
            <v>1772.5931999999998</v>
          </cell>
          <cell r="J31">
            <v>14142.1574</v>
          </cell>
        </row>
        <row r="32">
          <cell r="A32">
            <v>2036</v>
          </cell>
          <cell r="B32">
            <v>114.88890000000001</v>
          </cell>
          <cell r="C32">
            <v>3742.1005000000005</v>
          </cell>
          <cell r="D32">
            <v>4149.7806</v>
          </cell>
          <cell r="F32">
            <v>1581.0340000000001</v>
          </cell>
          <cell r="G32">
            <v>1013.5650000000001</v>
          </cell>
          <cell r="H32">
            <v>1796.1842000000001</v>
          </cell>
          <cell r="J32">
            <v>14116.4884</v>
          </cell>
        </row>
        <row r="33">
          <cell r="A33">
            <v>2037</v>
          </cell>
          <cell r="B33">
            <v>112.28279999999999</v>
          </cell>
          <cell r="C33">
            <v>3637.2808000000005</v>
          </cell>
          <cell r="D33">
            <v>4076.1965</v>
          </cell>
          <cell r="F33">
            <v>1584.2929999999999</v>
          </cell>
          <cell r="G33">
            <v>1014.026</v>
          </cell>
          <cell r="H33">
            <v>1816.8528000000001</v>
          </cell>
          <cell r="J33">
            <v>14103.900899999999</v>
          </cell>
        </row>
        <row r="34">
          <cell r="A34">
            <v>2038</v>
          </cell>
          <cell r="B34">
            <v>108.91480000000001</v>
          </cell>
          <cell r="C34">
            <v>3538.3293000000003</v>
          </cell>
          <cell r="D34">
            <v>4001.1503000000002</v>
          </cell>
          <cell r="F34">
            <v>1586.088</v>
          </cell>
          <cell r="G34">
            <v>1014.026</v>
          </cell>
          <cell r="H34">
            <v>1853.6772000000001</v>
          </cell>
          <cell r="J34">
            <v>14102.285900000001</v>
          </cell>
        </row>
        <row r="35">
          <cell r="A35">
            <v>2039</v>
          </cell>
          <cell r="B35">
            <v>100.4063</v>
          </cell>
          <cell r="C35">
            <v>3447.0659999999998</v>
          </cell>
          <cell r="D35">
            <v>3954.9944</v>
          </cell>
          <cell r="F35">
            <v>1587.5809999999999</v>
          </cell>
          <cell r="G35">
            <v>1014.947</v>
          </cell>
          <cell r="H35">
            <v>1877.4095000000002</v>
          </cell>
          <cell r="J35">
            <v>14121.5692</v>
          </cell>
        </row>
        <row r="36">
          <cell r="A36">
            <v>2040</v>
          </cell>
          <cell r="B36">
            <v>97.204099999999997</v>
          </cell>
          <cell r="C36">
            <v>3344.7366000000006</v>
          </cell>
          <cell r="D36">
            <v>3866.0601000000001</v>
          </cell>
          <cell r="F36">
            <v>1588.5820000000001</v>
          </cell>
          <cell r="G36">
            <v>1016.7910000000001</v>
          </cell>
          <cell r="H36">
            <v>1913.7304000000001</v>
          </cell>
          <cell r="J36">
            <v>14108.1139</v>
          </cell>
        </row>
        <row r="37">
          <cell r="A37">
            <v>2041</v>
          </cell>
          <cell r="B37">
            <v>68.22290000000001</v>
          </cell>
          <cell r="C37">
            <v>3276.9740999999999</v>
          </cell>
          <cell r="D37">
            <v>3782.8806</v>
          </cell>
          <cell r="F37">
            <v>1591.6949999999999</v>
          </cell>
          <cell r="G37">
            <v>963.92359999999996</v>
          </cell>
          <cell r="H37">
            <v>1943.7798</v>
          </cell>
          <cell r="J37">
            <v>14065.865800000001</v>
          </cell>
        </row>
        <row r="38">
          <cell r="A38">
            <v>2042</v>
          </cell>
          <cell r="B38">
            <v>65.878500000000003</v>
          </cell>
          <cell r="C38">
            <v>3159.3531999999996</v>
          </cell>
          <cell r="D38">
            <v>3699.8263999999999</v>
          </cell>
          <cell r="F38">
            <v>1594.0609999999999</v>
          </cell>
          <cell r="G38">
            <v>965.76670000000001</v>
          </cell>
          <cell r="H38">
            <v>1988.2464000000002</v>
          </cell>
          <cell r="J38">
            <v>14081.946000000002</v>
          </cell>
        </row>
        <row r="39">
          <cell r="A39">
            <v>2043</v>
          </cell>
          <cell r="B39">
            <v>63.884399999999999</v>
          </cell>
          <cell r="C39">
            <v>3078.7437999999997</v>
          </cell>
          <cell r="D39">
            <v>3633.6610999999998</v>
          </cell>
          <cell r="F39">
            <v>1595.6189999999999</v>
          </cell>
          <cell r="G39">
            <v>967.60969999999998</v>
          </cell>
          <cell r="H39">
            <v>2022.4956999999999</v>
          </cell>
          <cell r="J39">
            <v>14126.962599999999</v>
          </cell>
        </row>
        <row r="40">
          <cell r="A40">
            <v>2044</v>
          </cell>
          <cell r="B40">
            <v>62.189099999999996</v>
          </cell>
          <cell r="C40">
            <v>2963.0725000000002</v>
          </cell>
          <cell r="D40">
            <v>3546.5367000000001</v>
          </cell>
          <cell r="F40">
            <v>1596.6130000000001</v>
          </cell>
          <cell r="G40">
            <v>1038.2249999999999</v>
          </cell>
          <cell r="H40">
            <v>2070.5352000000003</v>
          </cell>
          <cell r="J40">
            <v>14212.342999999999</v>
          </cell>
        </row>
        <row r="41">
          <cell r="A41">
            <v>2045</v>
          </cell>
          <cell r="B41">
            <v>60.823500000000003</v>
          </cell>
          <cell r="C41">
            <v>2890.4309000000003</v>
          </cell>
          <cell r="D41">
            <v>3466.7314000000001</v>
          </cell>
          <cell r="F41">
            <v>1598.107</v>
          </cell>
          <cell r="G41">
            <v>1040.529</v>
          </cell>
          <cell r="H41">
            <v>2094.9245000000001</v>
          </cell>
          <cell r="J41">
            <v>14252.3158</v>
          </cell>
        </row>
        <row r="42">
          <cell r="A42">
            <v>2046</v>
          </cell>
          <cell r="B42">
            <v>59.641300000000001</v>
          </cell>
          <cell r="C42">
            <v>2817.8217999999997</v>
          </cell>
          <cell r="D42">
            <v>3385.7964999999999</v>
          </cell>
          <cell r="F42">
            <v>1599.52</v>
          </cell>
          <cell r="G42">
            <v>1045.1369999999999</v>
          </cell>
          <cell r="H42">
            <v>2120.1504</v>
          </cell>
          <cell r="J42">
            <v>14293.238299999999</v>
          </cell>
        </row>
        <row r="43">
          <cell r="A43">
            <v>2047</v>
          </cell>
          <cell r="B43">
            <v>58.893999999999998</v>
          </cell>
          <cell r="C43">
            <v>2759.1871000000001</v>
          </cell>
          <cell r="D43">
            <v>3324.9791</v>
          </cell>
          <cell r="F43">
            <v>1601.452</v>
          </cell>
          <cell r="G43">
            <v>1054.3520000000001</v>
          </cell>
          <cell r="H43">
            <v>2125.3208</v>
          </cell>
          <cell r="J43">
            <v>14354.742199999999</v>
          </cell>
        </row>
        <row r="44">
          <cell r="A44">
            <v>2048</v>
          </cell>
          <cell r="B44">
            <v>58.334699999999998</v>
          </cell>
          <cell r="C44">
            <v>2692.6446999999998</v>
          </cell>
          <cell r="D44">
            <v>3261.1077</v>
          </cell>
          <cell r="F44">
            <v>1602.9349999999999</v>
          </cell>
          <cell r="G44">
            <v>1063.567</v>
          </cell>
          <cell r="H44">
            <v>2140.4168999999997</v>
          </cell>
          <cell r="J44">
            <v>14408.892</v>
          </cell>
        </row>
        <row r="45">
          <cell r="A45">
            <v>2049</v>
          </cell>
          <cell r="B45">
            <v>58.049699999999994</v>
          </cell>
          <cell r="C45">
            <v>2642.8166000000006</v>
          </cell>
          <cell r="D45">
            <v>3218.2883000000002</v>
          </cell>
          <cell r="F45">
            <v>1602.1410000000001</v>
          </cell>
          <cell r="G45">
            <v>1072.7829999999999</v>
          </cell>
          <cell r="H45">
            <v>2142.7717999999995</v>
          </cell>
          <cell r="J45">
            <v>14479.263199999999</v>
          </cell>
        </row>
        <row r="46">
          <cell r="A46">
            <v>2050</v>
          </cell>
          <cell r="B46">
            <v>57.931400000000004</v>
          </cell>
          <cell r="C46">
            <v>2601.1507999999999</v>
          </cell>
          <cell r="D46">
            <v>3181.5041000000001</v>
          </cell>
          <cell r="F46">
            <v>1606.5419999999999</v>
          </cell>
          <cell r="G46">
            <v>1072.7829999999999</v>
          </cell>
          <cell r="H46">
            <v>2143.8462</v>
          </cell>
          <cell r="J46">
            <v>14560.019900000001</v>
          </cell>
        </row>
      </sheetData>
      <sheetData sheetId="4">
        <row r="3">
          <cell r="B3" t="str">
            <v>Coal</v>
          </cell>
          <cell r="C3" t="str">
            <v>Natural Gas</v>
          </cell>
          <cell r="D3" t="str">
            <v>NG + CCS</v>
          </cell>
          <cell r="E3" t="str">
            <v>Oil</v>
          </cell>
          <cell r="F3" t="str">
            <v>Hydro</v>
          </cell>
          <cell r="G3" t="str">
            <v>Nuclear</v>
          </cell>
          <cell r="H3" t="str">
            <v>Wind</v>
          </cell>
          <cell r="I3" t="str">
            <v>Solar</v>
          </cell>
          <cell r="J3" t="str">
            <v>Biofuels</v>
          </cell>
        </row>
        <row r="4">
          <cell r="A4">
            <v>2010</v>
          </cell>
          <cell r="B4">
            <v>71.258567999999997</v>
          </cell>
          <cell r="C4">
            <v>54.093179999999997</v>
          </cell>
          <cell r="D4">
            <v>0</v>
          </cell>
          <cell r="E4">
            <v>5.1876726000000009</v>
          </cell>
          <cell r="F4">
            <v>347.9375</v>
          </cell>
          <cell r="G4">
            <v>85.526589999999999</v>
          </cell>
          <cell r="H4">
            <v>8.3542290000000001</v>
          </cell>
          <cell r="I4">
            <v>0.123</v>
          </cell>
          <cell r="J4">
            <v>8.2665229999999994</v>
          </cell>
        </row>
        <row r="5">
          <cell r="A5">
            <v>2011</v>
          </cell>
          <cell r="B5">
            <v>65.177447999999998</v>
          </cell>
          <cell r="C5">
            <v>63.514069999999997</v>
          </cell>
          <cell r="D5">
            <v>0</v>
          </cell>
          <cell r="E5">
            <v>4.5618692000000003</v>
          </cell>
          <cell r="F5">
            <v>371.95320000000004</v>
          </cell>
          <cell r="G5">
            <v>88.291219999999996</v>
          </cell>
          <cell r="H5">
            <v>11.62299</v>
          </cell>
          <cell r="I5">
            <v>0.39800000000000002</v>
          </cell>
          <cell r="J5">
            <v>8.7168950000000009</v>
          </cell>
        </row>
        <row r="6">
          <cell r="A6">
            <v>2012</v>
          </cell>
          <cell r="B6">
            <v>63.091107999999998</v>
          </cell>
          <cell r="C6">
            <v>63.899030000000003</v>
          </cell>
          <cell r="D6">
            <v>0</v>
          </cell>
          <cell r="E6">
            <v>4.2718667000000003</v>
          </cell>
          <cell r="F6">
            <v>375.7602</v>
          </cell>
          <cell r="G6">
            <v>89.487619999999993</v>
          </cell>
          <cell r="H6">
            <v>13.71678</v>
          </cell>
          <cell r="I6">
            <v>0.84199999999999997</v>
          </cell>
          <cell r="J6">
            <v>9.0389210000000002</v>
          </cell>
        </row>
        <row r="7">
          <cell r="A7">
            <v>2013</v>
          </cell>
          <cell r="B7">
            <v>64.779212000000001</v>
          </cell>
          <cell r="C7">
            <v>60.403559999999999</v>
          </cell>
          <cell r="D7">
            <v>0</v>
          </cell>
          <cell r="E7">
            <v>4.071332</v>
          </cell>
          <cell r="F7">
            <v>387.39620000000002</v>
          </cell>
          <cell r="G7">
            <v>97.581990000000005</v>
          </cell>
          <cell r="H7">
            <v>17.544740000000001</v>
          </cell>
          <cell r="I7">
            <v>1.173</v>
          </cell>
          <cell r="J7">
            <v>9.2081749999999989</v>
          </cell>
        </row>
        <row r="8">
          <cell r="A8">
            <v>2014</v>
          </cell>
          <cell r="B8">
            <v>64.238382999999999</v>
          </cell>
          <cell r="C8">
            <v>59.0383</v>
          </cell>
          <cell r="D8">
            <v>0</v>
          </cell>
          <cell r="E8">
            <v>6.6167617999999999</v>
          </cell>
          <cell r="F8">
            <v>378.78620000000001</v>
          </cell>
          <cell r="G8">
            <v>101.20780000000001</v>
          </cell>
          <cell r="H8">
            <v>21.484500000000001</v>
          </cell>
          <cell r="I8">
            <v>1.7577070000000001</v>
          </cell>
          <cell r="J8">
            <v>11.99793</v>
          </cell>
        </row>
        <row r="9">
          <cell r="A9">
            <v>2015</v>
          </cell>
          <cell r="B9">
            <v>57.142406999999999</v>
          </cell>
          <cell r="C9">
            <v>65.743649999999988</v>
          </cell>
          <cell r="D9">
            <v>0</v>
          </cell>
          <cell r="E9">
            <v>5.2667229999999989</v>
          </cell>
          <cell r="F9">
            <v>378.4984</v>
          </cell>
          <cell r="G9">
            <v>96.04598</v>
          </cell>
          <cell r="H9">
            <v>26.69257</v>
          </cell>
          <cell r="I9">
            <v>1.4259999999999999</v>
          </cell>
          <cell r="J9">
            <v>8.4623410000000003</v>
          </cell>
        </row>
        <row r="10">
          <cell r="A10">
            <v>2016</v>
          </cell>
          <cell r="B10">
            <v>57.243377000000002</v>
          </cell>
          <cell r="C10">
            <v>63.421959999999999</v>
          </cell>
          <cell r="D10">
            <v>0</v>
          </cell>
          <cell r="E10">
            <v>5.0874540000000001</v>
          </cell>
          <cell r="F10">
            <v>381.71009999999995</v>
          </cell>
          <cell r="G10">
            <v>95.687010000000001</v>
          </cell>
          <cell r="H10">
            <v>30.623999999999999</v>
          </cell>
          <cell r="I10">
            <v>1.7789999999999999</v>
          </cell>
          <cell r="J10">
            <v>10.24042</v>
          </cell>
        </row>
        <row r="11">
          <cell r="A11">
            <v>2017</v>
          </cell>
          <cell r="B11">
            <v>55.265547000000012</v>
          </cell>
          <cell r="C11">
            <v>62.934240000000003</v>
          </cell>
          <cell r="D11">
            <v>0</v>
          </cell>
          <cell r="E11">
            <v>4.1500686999999994</v>
          </cell>
          <cell r="F11">
            <v>390.7715</v>
          </cell>
          <cell r="G11">
            <v>95.564999999999998</v>
          </cell>
          <cell r="H11">
            <v>31.196999999999999</v>
          </cell>
          <cell r="I11">
            <v>2.0009999999999999</v>
          </cell>
          <cell r="J11">
            <v>6.3003559999999998</v>
          </cell>
        </row>
        <row r="12">
          <cell r="A12">
            <v>2018</v>
          </cell>
          <cell r="B12">
            <v>46.520805000000003</v>
          </cell>
          <cell r="C12">
            <v>66.979590000000002</v>
          </cell>
          <cell r="D12">
            <v>0</v>
          </cell>
          <cell r="E12">
            <v>4.1892876999999995</v>
          </cell>
          <cell r="F12">
            <v>382.16390000000001</v>
          </cell>
          <cell r="G12">
            <v>95.02901</v>
          </cell>
          <cell r="H12">
            <v>32.814010000000003</v>
          </cell>
          <cell r="I12">
            <v>2.1909999999999998</v>
          </cell>
          <cell r="J12">
            <v>9.2609650000000006</v>
          </cell>
        </row>
        <row r="13">
          <cell r="A13">
            <v>2019</v>
          </cell>
          <cell r="B13">
            <v>44.038213000000006</v>
          </cell>
          <cell r="C13">
            <v>69.561619999999991</v>
          </cell>
          <cell r="D13">
            <v>0</v>
          </cell>
          <cell r="E13">
            <v>3.7197179999999999</v>
          </cell>
          <cell r="F13">
            <v>375.99829999999997</v>
          </cell>
          <cell r="G13">
            <v>95.47</v>
          </cell>
          <cell r="H13">
            <v>32.332999999999998</v>
          </cell>
          <cell r="I13">
            <v>2.194</v>
          </cell>
          <cell r="J13">
            <v>8.8927199999999988</v>
          </cell>
        </row>
        <row r="14">
          <cell r="A14">
            <v>2020</v>
          </cell>
          <cell r="B14">
            <v>31.125903999999998</v>
          </cell>
          <cell r="C14">
            <v>74.470259999999996</v>
          </cell>
          <cell r="D14">
            <v>0</v>
          </cell>
          <cell r="E14">
            <v>3.5115609999999999</v>
          </cell>
          <cell r="F14">
            <v>386.15649999999999</v>
          </cell>
          <cell r="G14">
            <v>83.454599999999999</v>
          </cell>
          <cell r="H14">
            <v>35.393519999999995</v>
          </cell>
          <cell r="I14">
            <v>2.2541060000000002</v>
          </cell>
          <cell r="J14">
            <v>7.758324</v>
          </cell>
        </row>
        <row r="15">
          <cell r="A15">
            <v>2021</v>
          </cell>
          <cell r="B15">
            <v>35.373807999999997</v>
          </cell>
          <cell r="C15">
            <v>76.989410000000007</v>
          </cell>
          <cell r="D15">
            <v>0</v>
          </cell>
          <cell r="E15">
            <v>3.3587484000000001</v>
          </cell>
          <cell r="F15">
            <v>392.9522</v>
          </cell>
          <cell r="G15">
            <v>78.636440000000007</v>
          </cell>
          <cell r="H15">
            <v>37.201141033270794</v>
          </cell>
          <cell r="I15">
            <v>2.5861897232895599</v>
          </cell>
          <cell r="J15">
            <v>7.9183779999999997</v>
          </cell>
        </row>
        <row r="16">
          <cell r="A16">
            <v>2022</v>
          </cell>
          <cell r="B16">
            <v>19.471193</v>
          </cell>
          <cell r="C16">
            <v>83.922449999999998</v>
          </cell>
          <cell r="D16">
            <v>0</v>
          </cell>
          <cell r="E16">
            <v>3.1960679000000001</v>
          </cell>
          <cell r="F16">
            <v>414.00970000000001</v>
          </cell>
          <cell r="G16">
            <v>81.05116000000001</v>
          </cell>
          <cell r="H16">
            <v>48.900802294475092</v>
          </cell>
          <cell r="I16">
            <v>3.4509365489599402</v>
          </cell>
          <cell r="J16">
            <v>8.0853858999999986</v>
          </cell>
        </row>
        <row r="17">
          <cell r="A17">
            <v>2023</v>
          </cell>
          <cell r="B17">
            <v>5.4846386000000003</v>
          </cell>
          <cell r="C17">
            <v>101.9161</v>
          </cell>
          <cell r="D17">
            <v>0</v>
          </cell>
          <cell r="E17">
            <v>3.3705650999999999</v>
          </cell>
          <cell r="F17">
            <v>419.88479999999998</v>
          </cell>
          <cell r="G17">
            <v>69.916269999999997</v>
          </cell>
          <cell r="H17">
            <v>49.037343440631204</v>
          </cell>
          <cell r="I17">
            <v>3.692944995268701</v>
          </cell>
          <cell r="J17">
            <v>8.1454977</v>
          </cell>
        </row>
        <row r="18">
          <cell r="A18">
            <v>2024</v>
          </cell>
          <cell r="B18">
            <v>5.5658367000000002</v>
          </cell>
          <cell r="C18">
            <v>94.61014999999999</v>
          </cell>
          <cell r="D18">
            <v>1.5768</v>
          </cell>
          <cell r="E18">
            <v>2.7895077999999991</v>
          </cell>
          <cell r="F18">
            <v>420.56400000000002</v>
          </cell>
          <cell r="G18">
            <v>80.287199999999999</v>
          </cell>
          <cell r="H18">
            <v>52.000974111995127</v>
          </cell>
          <cell r="I18">
            <v>3.9909281548637017</v>
          </cell>
          <cell r="J18">
            <v>8.1721254000000005</v>
          </cell>
        </row>
        <row r="19">
          <cell r="A19">
            <v>2025</v>
          </cell>
          <cell r="B19">
            <v>4.9492246</v>
          </cell>
          <cell r="C19">
            <v>97.757410000000007</v>
          </cell>
          <cell r="D19">
            <v>1.9710000000000001</v>
          </cell>
          <cell r="E19">
            <v>3.5290475000000003</v>
          </cell>
          <cell r="F19">
            <v>426.25349999999997</v>
          </cell>
          <cell r="G19">
            <v>73.386139999999997</v>
          </cell>
          <cell r="H19">
            <v>54.333786880721682</v>
          </cell>
          <cell r="I19">
            <v>4.2589119557796202</v>
          </cell>
          <cell r="J19">
            <v>8.2037324999999992</v>
          </cell>
        </row>
        <row r="20">
          <cell r="A20">
            <v>2026</v>
          </cell>
          <cell r="B20">
            <v>4.7713649000000018</v>
          </cell>
          <cell r="C20">
            <v>102.8173</v>
          </cell>
          <cell r="D20">
            <v>2.3652000000000002</v>
          </cell>
          <cell r="E20">
            <v>6.6778294999999996</v>
          </cell>
          <cell r="F20">
            <v>426.43799999999999</v>
          </cell>
          <cell r="G20">
            <v>68.045740000000009</v>
          </cell>
          <cell r="H20">
            <v>54.925680553612139</v>
          </cell>
          <cell r="I20">
            <v>4.8429830562679204</v>
          </cell>
          <cell r="J20">
            <v>8.2289953000000011</v>
          </cell>
        </row>
        <row r="21">
          <cell r="A21">
            <v>2027</v>
          </cell>
          <cell r="B21">
            <v>4.3513362999999998</v>
          </cell>
          <cell r="C21">
            <v>94.061660000000003</v>
          </cell>
          <cell r="D21">
            <v>2.7593999999999999</v>
          </cell>
          <cell r="E21">
            <v>4.5582798000000002</v>
          </cell>
          <cell r="F21">
            <v>426.60149999999999</v>
          </cell>
          <cell r="G21">
            <v>74.340980000000002</v>
          </cell>
          <cell r="H21">
            <v>62.612249743408348</v>
          </cell>
          <cell r="I21">
            <v>5.1625728805865023</v>
          </cell>
          <cell r="J21">
            <v>8.1802261000000005</v>
          </cell>
        </row>
        <row r="22">
          <cell r="A22">
            <v>2028</v>
          </cell>
          <cell r="B22">
            <v>3.9057607999999999</v>
          </cell>
          <cell r="C22">
            <v>87.158278060000001</v>
          </cell>
          <cell r="D22">
            <v>6.161621939999999</v>
          </cell>
          <cell r="E22">
            <v>3.4283988000000001</v>
          </cell>
          <cell r="F22">
            <v>426.63150000000002</v>
          </cell>
          <cell r="G22">
            <v>80.779089999999997</v>
          </cell>
          <cell r="H22">
            <v>66.483686056459177</v>
          </cell>
          <cell r="I22">
            <v>5.237774324056482</v>
          </cell>
          <cell r="J22">
            <v>8.1031563000000002</v>
          </cell>
        </row>
        <row r="23">
          <cell r="A23">
            <v>2029</v>
          </cell>
          <cell r="B23">
            <v>3.9165023000000003</v>
          </cell>
          <cell r="C23">
            <v>88.089931800000002</v>
          </cell>
          <cell r="D23">
            <v>7.5769181999999944</v>
          </cell>
          <cell r="E23">
            <v>5.9897658999999992</v>
          </cell>
          <cell r="F23">
            <v>426.21659999999997</v>
          </cell>
          <cell r="G23">
            <v>75.834090000000003</v>
          </cell>
          <cell r="H23">
            <v>71.823494993448776</v>
          </cell>
          <cell r="I23">
            <v>6.5401846548719629</v>
          </cell>
          <cell r="J23">
            <v>8.0454769000000006</v>
          </cell>
        </row>
        <row r="24">
          <cell r="A24">
            <v>2030</v>
          </cell>
          <cell r="B24">
            <v>3.7383190000000002</v>
          </cell>
          <cell r="C24">
            <v>76.390244119999991</v>
          </cell>
          <cell r="D24">
            <v>12.32718588</v>
          </cell>
          <cell r="E24">
            <v>2.6080521999999999</v>
          </cell>
          <cell r="F24">
            <v>434.73690000000005</v>
          </cell>
          <cell r="G24">
            <v>82.677410000000009</v>
          </cell>
          <cell r="H24">
            <v>80.920074518115868</v>
          </cell>
          <cell r="I24">
            <v>7.5124315765697043</v>
          </cell>
          <cell r="J24">
            <v>7.9059157999999998</v>
          </cell>
        </row>
        <row r="25">
          <cell r="A25">
            <v>2031</v>
          </cell>
          <cell r="B25">
            <v>3.7373155000000002</v>
          </cell>
          <cell r="C25">
            <v>78.998996440000013</v>
          </cell>
          <cell r="D25">
            <v>13.234003559999991</v>
          </cell>
          <cell r="E25">
            <v>7.2982466000000006</v>
          </cell>
          <cell r="F25">
            <v>435.60149999999999</v>
          </cell>
          <cell r="G25">
            <v>75.980729999999994</v>
          </cell>
          <cell r="H25">
            <v>87.924592413183163</v>
          </cell>
          <cell r="I25">
            <v>8.149987763893126</v>
          </cell>
          <cell r="J25">
            <v>7.8345340999999999</v>
          </cell>
        </row>
        <row r="26">
          <cell r="A26">
            <v>2032</v>
          </cell>
          <cell r="B26">
            <v>2.5849285000000002</v>
          </cell>
          <cell r="C26">
            <v>67.475630760000016</v>
          </cell>
          <cell r="D26">
            <v>18.019749239999989</v>
          </cell>
          <cell r="E26">
            <v>4.9319765999999996</v>
          </cell>
          <cell r="F26">
            <v>435.56979999999999</v>
          </cell>
          <cell r="G26">
            <v>82.82405</v>
          </cell>
          <cell r="H26">
            <v>94.685082588126079</v>
          </cell>
          <cell r="I26">
            <v>9.0687002495723092</v>
          </cell>
          <cell r="J26">
            <v>7.6901178000000003</v>
          </cell>
        </row>
        <row r="27">
          <cell r="A27">
            <v>2033</v>
          </cell>
          <cell r="B27">
            <v>2.6270603000000001</v>
          </cell>
          <cell r="C27">
            <v>66.11790366000001</v>
          </cell>
          <cell r="D27">
            <v>19.695296339999992</v>
          </cell>
          <cell r="E27">
            <v>5.9021333</v>
          </cell>
          <cell r="F27">
            <v>435.92430000000002</v>
          </cell>
          <cell r="G27">
            <v>82.864779999999996</v>
          </cell>
          <cell r="H27">
            <v>95.298597450845818</v>
          </cell>
          <cell r="I27">
            <v>10.25204623850407</v>
          </cell>
          <cell r="J27">
            <v>7.6897488000000003</v>
          </cell>
        </row>
        <row r="28">
          <cell r="A28">
            <v>2034</v>
          </cell>
          <cell r="B28">
            <v>2.6450037000000002</v>
          </cell>
          <cell r="C28">
            <v>56.41931798000001</v>
          </cell>
          <cell r="D28">
            <v>25.80161201999999</v>
          </cell>
          <cell r="E28">
            <v>4.7739883000000001</v>
          </cell>
          <cell r="F28">
            <v>437.0129</v>
          </cell>
          <cell r="G28">
            <v>89.708089999999999</v>
          </cell>
          <cell r="H28">
            <v>96.944979305009639</v>
          </cell>
          <cell r="I28">
            <v>11.508691008074761</v>
          </cell>
          <cell r="J28">
            <v>7.6503046000000001</v>
          </cell>
        </row>
        <row r="29">
          <cell r="A29">
            <v>2035</v>
          </cell>
          <cell r="B29">
            <v>2.4560720000000003</v>
          </cell>
          <cell r="C29">
            <v>53.99130030000002</v>
          </cell>
          <cell r="D29">
            <v>27.575669699999981</v>
          </cell>
          <cell r="E29">
            <v>4.5505281000000002</v>
          </cell>
          <cell r="F29">
            <v>437.76120000000003</v>
          </cell>
          <cell r="G29">
            <v>91.531050000000008</v>
          </cell>
          <cell r="H29">
            <v>97.46363104549711</v>
          </cell>
          <cell r="I29">
            <v>14.245819081744859</v>
          </cell>
          <cell r="J29">
            <v>7.6340591</v>
          </cell>
        </row>
        <row r="30">
          <cell r="A30">
            <v>2036</v>
          </cell>
          <cell r="B30">
            <v>2.4993658999999999</v>
          </cell>
          <cell r="C30">
            <v>42.445301460000003</v>
          </cell>
          <cell r="D30">
            <v>27.891108540000001</v>
          </cell>
          <cell r="E30">
            <v>6.0773558999999997</v>
          </cell>
          <cell r="F30">
            <v>439.36680000000001</v>
          </cell>
          <cell r="G30">
            <v>91.531050000000008</v>
          </cell>
          <cell r="H30">
            <v>99.637414108290216</v>
          </cell>
          <cell r="I30">
            <v>15.08205633216129</v>
          </cell>
          <cell r="J30">
            <v>7.6938529999999998</v>
          </cell>
        </row>
        <row r="31">
          <cell r="A31">
            <v>2037</v>
          </cell>
          <cell r="B31">
            <v>2.5321720000000001</v>
          </cell>
          <cell r="C31">
            <v>42.152742620000012</v>
          </cell>
          <cell r="D31">
            <v>27.89118737999998</v>
          </cell>
          <cell r="E31">
            <v>5.6358534000000002</v>
          </cell>
          <cell r="F31">
            <v>440.27249999999998</v>
          </cell>
          <cell r="G31">
            <v>91.572659999999999</v>
          </cell>
          <cell r="H31">
            <v>102.1598507240591</v>
          </cell>
          <cell r="I31">
            <v>16.149043232296329</v>
          </cell>
          <cell r="J31">
            <v>7.7159645000000001</v>
          </cell>
        </row>
        <row r="32">
          <cell r="A32">
            <v>2038</v>
          </cell>
          <cell r="B32">
            <v>2.5007791000000004</v>
          </cell>
          <cell r="C32">
            <v>40.07213436</v>
          </cell>
          <cell r="D32">
            <v>28.206665640000011</v>
          </cell>
          <cell r="E32">
            <v>5.5251931000000001</v>
          </cell>
          <cell r="F32">
            <v>440.7715</v>
          </cell>
          <cell r="G32">
            <v>91.572659999999999</v>
          </cell>
          <cell r="H32">
            <v>108.6371634740257</v>
          </cell>
          <cell r="I32">
            <v>17.014141464615172</v>
          </cell>
          <cell r="J32">
            <v>7.7252722</v>
          </cell>
        </row>
        <row r="33">
          <cell r="A33">
            <v>2039</v>
          </cell>
          <cell r="B33">
            <v>2.1203080000000001</v>
          </cell>
          <cell r="C33">
            <v>36.754905520000023</v>
          </cell>
          <cell r="D33">
            <v>31.872804479999999</v>
          </cell>
          <cell r="E33">
            <v>5.8598001999999996</v>
          </cell>
          <cell r="F33">
            <v>441.18629999999996</v>
          </cell>
          <cell r="G33">
            <v>91.65588000000001</v>
          </cell>
          <cell r="H33">
            <v>111.38460401536649</v>
          </cell>
          <cell r="I33">
            <v>18.094668474463791</v>
          </cell>
          <cell r="J33">
            <v>7.7615895999999998</v>
          </cell>
        </row>
        <row r="34">
          <cell r="A34">
            <v>2040</v>
          </cell>
          <cell r="B34">
            <v>2.0747462999999997</v>
          </cell>
          <cell r="C34">
            <v>35.32573668000002</v>
          </cell>
          <cell r="D34">
            <v>31.872883319999978</v>
          </cell>
          <cell r="E34">
            <v>5.2336052000000013</v>
          </cell>
          <cell r="F34">
            <v>441.46459999999996</v>
          </cell>
          <cell r="G34">
            <v>91.822320000000005</v>
          </cell>
          <cell r="H34">
            <v>116.37993272608489</v>
          </cell>
          <cell r="I34">
            <v>20.95967782462354</v>
          </cell>
          <cell r="J34">
            <v>7.7554888000000002</v>
          </cell>
        </row>
        <row r="35">
          <cell r="A35">
            <v>2041</v>
          </cell>
          <cell r="B35">
            <v>0.1044756</v>
          </cell>
          <cell r="C35">
            <v>35.393386680000027</v>
          </cell>
          <cell r="D35">
            <v>31.872883319999978</v>
          </cell>
          <cell r="E35">
            <v>7.9179889999999995</v>
          </cell>
          <cell r="F35">
            <v>442.3297</v>
          </cell>
          <cell r="G35">
            <v>87.048119999999997</v>
          </cell>
          <cell r="H35">
            <v>119.09482924090439</v>
          </cell>
          <cell r="I35">
            <v>22.265353915999221</v>
          </cell>
          <cell r="J35">
            <v>7.7825067999999993</v>
          </cell>
        </row>
        <row r="36">
          <cell r="A36">
            <v>2042</v>
          </cell>
          <cell r="B36">
            <v>9.9272200000000005E-2</v>
          </cell>
          <cell r="C36">
            <v>35.435577260000017</v>
          </cell>
          <cell r="D36">
            <v>32.070022739999992</v>
          </cell>
          <cell r="E36">
            <v>5.8844410000000007</v>
          </cell>
          <cell r="F36">
            <v>442.9873</v>
          </cell>
          <cell r="G36">
            <v>87.214550000000003</v>
          </cell>
          <cell r="H36">
            <v>125.38104310083889</v>
          </cell>
          <cell r="I36">
            <v>23.413842152809057</v>
          </cell>
          <cell r="J36">
            <v>7.7746724</v>
          </cell>
        </row>
        <row r="37">
          <cell r="A37">
            <v>2043</v>
          </cell>
          <cell r="B37">
            <v>9.9592799999999995E-2</v>
          </cell>
          <cell r="C37">
            <v>35.460625640000039</v>
          </cell>
          <cell r="D37">
            <v>33.189984359999961</v>
          </cell>
          <cell r="E37">
            <v>6.6042970000000016</v>
          </cell>
          <cell r="F37">
            <v>443.42009999999999</v>
          </cell>
          <cell r="G37">
            <v>87.381</v>
          </cell>
          <cell r="H37">
            <v>127.91834277511531</v>
          </cell>
          <cell r="I37">
            <v>24.772530820955719</v>
          </cell>
          <cell r="J37">
            <v>7.7444134999999994</v>
          </cell>
        </row>
        <row r="38">
          <cell r="A38">
            <v>2044</v>
          </cell>
          <cell r="B38">
            <v>9.4460700000000009E-2</v>
          </cell>
          <cell r="C38">
            <v>34.683715640000038</v>
          </cell>
          <cell r="D38">
            <v>33.189984359999961</v>
          </cell>
          <cell r="E38">
            <v>4.2784782999999997</v>
          </cell>
          <cell r="F38">
            <v>443.69650000000001</v>
          </cell>
          <cell r="G38">
            <v>92.942270000000008</v>
          </cell>
          <cell r="H38">
            <v>134.7594052716494</v>
          </cell>
          <cell r="I38">
            <v>26.078519693171597</v>
          </cell>
          <cell r="J38">
            <v>7.7210798</v>
          </cell>
        </row>
        <row r="39">
          <cell r="A39">
            <v>2045</v>
          </cell>
          <cell r="B39">
            <v>9.4458200000000006E-2</v>
          </cell>
          <cell r="C39">
            <v>34.814946220000031</v>
          </cell>
          <cell r="D39">
            <v>33.387123779999982</v>
          </cell>
          <cell r="E39">
            <v>4.8635622000000005</v>
          </cell>
          <cell r="F39">
            <v>444.11149999999998</v>
          </cell>
          <cell r="G39">
            <v>93.150329999999997</v>
          </cell>
          <cell r="H39">
            <v>136.5026460360973</v>
          </cell>
          <cell r="I39">
            <v>29.004468836235599</v>
          </cell>
          <cell r="J39">
            <v>7.6958782000000001</v>
          </cell>
        </row>
        <row r="40">
          <cell r="A40">
            <v>2046</v>
          </cell>
          <cell r="B40">
            <v>9.0067999999999995E-2</v>
          </cell>
          <cell r="C40">
            <v>34.509456220000033</v>
          </cell>
          <cell r="D40">
            <v>33.387123779999982</v>
          </cell>
          <cell r="E40">
            <v>4.5813043000000002</v>
          </cell>
          <cell r="F40">
            <v>444.50420000000003</v>
          </cell>
          <cell r="G40">
            <v>93.56644</v>
          </cell>
          <cell r="H40">
            <v>143.2427678912575</v>
          </cell>
          <cell r="I40">
            <v>30.156338240685148</v>
          </cell>
          <cell r="J40">
            <v>7.7125731999999996</v>
          </cell>
        </row>
        <row r="41">
          <cell r="A41">
            <v>2047</v>
          </cell>
          <cell r="B41">
            <v>9.0716999999999992E-2</v>
          </cell>
          <cell r="C41">
            <v>35.085146220000027</v>
          </cell>
          <cell r="D41">
            <v>33.387123779999982</v>
          </cell>
          <cell r="E41">
            <v>4.9876532999999998</v>
          </cell>
          <cell r="F41">
            <v>445.04109999999997</v>
          </cell>
          <cell r="G41">
            <v>94.398649999999989</v>
          </cell>
          <cell r="H41">
            <v>146.14283987955992</v>
          </cell>
          <cell r="I41">
            <v>31.33636696084605</v>
          </cell>
          <cell r="J41">
            <v>7.7018395000000002</v>
          </cell>
        </row>
        <row r="42">
          <cell r="A42">
            <v>2048</v>
          </cell>
          <cell r="B42">
            <v>8.6919999999999997E-2</v>
          </cell>
          <cell r="C42">
            <v>34.654306220000016</v>
          </cell>
          <cell r="D42">
            <v>33.387123779999982</v>
          </cell>
          <cell r="E42">
            <v>4.3719884000000002</v>
          </cell>
          <cell r="F42">
            <v>445.45330000000001</v>
          </cell>
          <cell r="G42">
            <v>95.230820000000008</v>
          </cell>
          <cell r="H42">
            <v>152.75505364345648</v>
          </cell>
          <cell r="I42">
            <v>32.357617631346329</v>
          </cell>
          <cell r="J42">
            <v>7.6803262999999999</v>
          </cell>
        </row>
        <row r="43">
          <cell r="A43">
            <v>2049</v>
          </cell>
          <cell r="B43">
            <v>8.7729799999999997E-2</v>
          </cell>
          <cell r="C43">
            <v>35.227156220000033</v>
          </cell>
          <cell r="D43">
            <v>33.387123779999982</v>
          </cell>
          <cell r="E43">
            <v>4.8252852000000006</v>
          </cell>
          <cell r="F43">
            <v>445.23270000000002</v>
          </cell>
          <cell r="G43">
            <v>96.063029999999998</v>
          </cell>
          <cell r="H43">
            <v>155.92324562119501</v>
          </cell>
          <cell r="I43">
            <v>33.516476306409679</v>
          </cell>
          <cell r="J43">
            <v>7.6700888999999997</v>
          </cell>
        </row>
        <row r="44">
          <cell r="A44">
            <v>2050</v>
          </cell>
          <cell r="B44">
            <v>8.8620599999999994E-2</v>
          </cell>
          <cell r="C44">
            <v>35.767576220000016</v>
          </cell>
          <cell r="D44">
            <v>33.387123779999982</v>
          </cell>
          <cell r="E44">
            <v>5.7206976999999997</v>
          </cell>
          <cell r="F44">
            <v>446.45580000000001</v>
          </cell>
          <cell r="G44">
            <v>96.063029999999998</v>
          </cell>
          <cell r="H44">
            <v>159.1628532514346</v>
          </cell>
          <cell r="I44">
            <v>34.682243814426613</v>
          </cell>
          <cell r="J44">
            <v>7.6586391000000003</v>
          </cell>
        </row>
      </sheetData>
      <sheetData sheetId="6">
        <row r="1">
          <cell r="B1" t="str">
            <v>Natural Gas</v>
          </cell>
          <cell r="C1" t="str">
            <v>Natural Gas CCS</v>
          </cell>
          <cell r="D1" t="str">
            <v>Biomass CCS</v>
          </cell>
          <cell r="E1" t="str">
            <v>Nuclear</v>
          </cell>
          <cell r="F1" t="str">
            <v>Hydro</v>
          </cell>
          <cell r="G1" t="str">
            <v>Solar</v>
          </cell>
          <cell r="H1" t="str">
            <v>Wind</v>
          </cell>
          <cell r="I1" t="str">
            <v>Hydrogen</v>
          </cell>
          <cell r="J1" t="str">
            <v>Storage</v>
          </cell>
        </row>
        <row r="2">
          <cell r="A2" t="str">
            <v>NZE Base</v>
          </cell>
          <cell r="B2">
            <v>13.9746810197994</v>
          </cell>
          <cell r="C2">
            <v>5.5994987435158903</v>
          </cell>
          <cell r="D2" t="str">
            <v>-</v>
          </cell>
          <cell r="E2">
            <v>6.6101991727258298</v>
          </cell>
          <cell r="F2">
            <v>4.2091172225896196</v>
          </cell>
          <cell r="G2">
            <v>57.5937733288565</v>
          </cell>
          <cell r="H2">
            <v>60.8120594902893</v>
          </cell>
          <cell r="I2" t="str">
            <v>-</v>
          </cell>
          <cell r="J2">
            <v>52.335236475494</v>
          </cell>
        </row>
        <row r="3">
          <cell r="A3" t="str">
            <v>Higher Carbon Price</v>
          </cell>
          <cell r="B3">
            <v>9.82773413039628</v>
          </cell>
          <cell r="C3">
            <v>2.2043400860478801</v>
          </cell>
          <cell r="D3" t="str">
            <v>-</v>
          </cell>
          <cell r="E3">
            <v>14.9408078818522</v>
          </cell>
          <cell r="F3">
            <v>7.7318631743894999</v>
          </cell>
          <cell r="G3">
            <v>55.500442527897903</v>
          </cell>
          <cell r="H3">
            <v>59.000890618379103</v>
          </cell>
          <cell r="I3" t="str">
            <v>-</v>
          </cell>
          <cell r="J3">
            <v>54.883647707534699</v>
          </cell>
        </row>
        <row r="4">
          <cell r="A4" t="str">
            <v>Higher Demand</v>
          </cell>
          <cell r="B4">
            <v>17.1002200059548</v>
          </cell>
          <cell r="C4">
            <v>7.3085867645870604</v>
          </cell>
          <cell r="D4" t="str">
            <v>-</v>
          </cell>
          <cell r="E4">
            <v>9.9889211173379593</v>
          </cell>
          <cell r="F4">
            <v>5.1718265304887003</v>
          </cell>
          <cell r="G4">
            <v>79.6534426166684</v>
          </cell>
          <cell r="H4">
            <v>74.885331202430905</v>
          </cell>
          <cell r="I4" t="str">
            <v>-</v>
          </cell>
          <cell r="J4">
            <v>68.011448865854405</v>
          </cell>
        </row>
        <row r="5">
          <cell r="A5" t="str">
            <v>Limited Transmission</v>
          </cell>
          <cell r="B5">
            <v>12.667635838209399</v>
          </cell>
          <cell r="C5">
            <v>10.126961274800999</v>
          </cell>
          <cell r="D5" t="str">
            <v>-</v>
          </cell>
          <cell r="E5">
            <v>6.6101991727258298</v>
          </cell>
          <cell r="F5">
            <v>1.8980159806110499</v>
          </cell>
          <cell r="G5">
            <v>57.236293430657497</v>
          </cell>
          <cell r="H5">
            <v>59.034178816963603</v>
          </cell>
          <cell r="I5" t="str">
            <v>-</v>
          </cell>
          <cell r="J5">
            <v>55.351629611866798</v>
          </cell>
        </row>
        <row r="6">
          <cell r="A6" t="str">
            <v>Hydrogen</v>
          </cell>
          <cell r="B6">
            <v>10.410661156421501</v>
          </cell>
          <cell r="C6">
            <v>4.4650086508715496</v>
          </cell>
          <cell r="D6" t="str">
            <v>-</v>
          </cell>
          <cell r="E6" t="str">
            <v>-</v>
          </cell>
          <cell r="F6">
            <v>4.2040181698160799</v>
          </cell>
          <cell r="G6">
            <v>56.026586639662</v>
          </cell>
          <cell r="H6">
            <v>55.7459604973265</v>
          </cell>
          <cell r="I6">
            <v>13.898556246329999</v>
          </cell>
          <cell r="J6">
            <v>41.840962556108202</v>
          </cell>
        </row>
        <row r="7">
          <cell r="A7" t="str">
            <v>BECCS</v>
          </cell>
          <cell r="B7">
            <v>12.6590805075058</v>
          </cell>
          <cell r="C7">
            <v>2.53847474711496</v>
          </cell>
          <cell r="D7">
            <v>6</v>
          </cell>
          <cell r="E7">
            <v>6.6101991727258298</v>
          </cell>
          <cell r="F7">
            <v>3.8515296859156201</v>
          </cell>
          <cell r="G7">
            <v>51.551952435378098</v>
          </cell>
          <cell r="H7">
            <v>55.224623303540902</v>
          </cell>
          <cell r="I7" t="str">
            <v>-</v>
          </cell>
          <cell r="J7">
            <v>50.3471042347687</v>
          </cell>
        </row>
      </sheetData>
      <sheetData sheetId="8">
        <row r="4">
          <cell r="C4" t="str">
            <v>Total Production - Current Policies Scenario</v>
          </cell>
          <cell r="G4" t="str">
            <v>Conventional Light</v>
          </cell>
          <cell r="H4" t="str">
            <v>Conventional Heavy</v>
          </cell>
          <cell r="I4" t="str">
            <v>C5+</v>
          </cell>
          <cell r="J4" t="str">
            <v>Condensate</v>
          </cell>
          <cell r="K4" t="str">
            <v xml:space="preserve">Mined Bitumen </v>
          </cell>
          <cell r="L4" t="str">
            <v xml:space="preserve">In Situ Bitumen </v>
          </cell>
          <cell r="N4" t="str">
            <v>Solution Gas</v>
          </cell>
          <cell r="O4" t="str">
            <v>Coalbed Methane</v>
          </cell>
          <cell r="P4" t="str">
            <v>Conventional</v>
          </cell>
          <cell r="Q4" t="str">
            <v>Tight</v>
          </cell>
          <cell r="R4" t="str">
            <v>Shale</v>
          </cell>
        </row>
        <row r="5">
          <cell r="A5">
            <v>2010</v>
          </cell>
          <cell r="C5">
            <v>2.9760606108885899</v>
          </cell>
          <cell r="E5">
            <v>14.584165984893046</v>
          </cell>
          <cell r="G5">
            <v>0.72105704719790564</v>
          </cell>
          <cell r="H5">
            <v>0.49424729690924102</v>
          </cell>
          <cell r="I5">
            <v>0.11144722761218889</v>
          </cell>
          <cell r="J5">
            <v>3.9582635210203561E-2</v>
          </cell>
          <cell r="K5">
            <v>0.85694264285056088</v>
          </cell>
          <cell r="L5">
            <v>0.75244470157084364</v>
          </cell>
          <cell r="N5">
            <v>1.4176319569</v>
          </cell>
          <cell r="O5">
            <v>0.88887505550000001</v>
          </cell>
          <cell r="P5">
            <v>7.0191511832999991</v>
          </cell>
          <cell r="Q5">
            <v>5.1006150846999994</v>
          </cell>
          <cell r="R5">
            <v>0.15789270449304751</v>
          </cell>
        </row>
        <row r="6">
          <cell r="A6">
            <v>2011</v>
          </cell>
          <cell r="C6">
            <v>3.144022047072681</v>
          </cell>
          <cell r="E6">
            <v>14.583060632494387</v>
          </cell>
          <cell r="G6">
            <v>0.76062042651048956</v>
          </cell>
          <cell r="H6">
            <v>0.49581170680834741</v>
          </cell>
          <cell r="I6">
            <v>0.10332511659266509</v>
          </cell>
          <cell r="J6">
            <v>4.4176978285418944E-2</v>
          </cell>
          <cell r="K6">
            <v>0.89251823320490453</v>
          </cell>
          <cell r="L6">
            <v>0.84736068614317506</v>
          </cell>
          <cell r="N6">
            <v>1.4999737405000002</v>
          </cell>
          <cell r="O6">
            <v>0.87275974950000001</v>
          </cell>
          <cell r="P6">
            <v>6.3343566328999996</v>
          </cell>
          <cell r="Q6">
            <v>5.5175293754000005</v>
          </cell>
          <cell r="R6">
            <v>0.35844113419438778</v>
          </cell>
        </row>
        <row r="7">
          <cell r="A7">
            <v>2012</v>
          </cell>
          <cell r="C7">
            <v>3.3773108994467429</v>
          </cell>
          <cell r="E7">
            <v>13.91415923865611</v>
          </cell>
          <cell r="G7">
            <v>0.77386368766734015</v>
          </cell>
          <cell r="H7">
            <v>0.53758996635244505</v>
          </cell>
          <cell r="I7">
            <v>9.4019563897213609E-2</v>
          </cell>
          <cell r="J7">
            <v>4.9441110744804291E-2</v>
          </cell>
          <cell r="K7">
            <v>0.93225183309289428</v>
          </cell>
          <cell r="L7">
            <v>0.98992314450604646</v>
          </cell>
          <cell r="N7">
            <v>1.6964368812000001</v>
          </cell>
          <cell r="O7">
            <v>0.82278603969999997</v>
          </cell>
          <cell r="P7">
            <v>5.3640290800000008</v>
          </cell>
          <cell r="Q7">
            <v>5.6152073158000002</v>
          </cell>
          <cell r="R7">
            <v>0.41569992195611</v>
          </cell>
        </row>
        <row r="8">
          <cell r="A8">
            <v>2013</v>
          </cell>
          <cell r="C8">
            <v>3.6167134067133402</v>
          </cell>
          <cell r="E8">
            <v>14.067348132820033</v>
          </cell>
          <cell r="G8">
            <v>0.82789601038084815</v>
          </cell>
          <cell r="H8">
            <v>0.5529477916126444</v>
          </cell>
          <cell r="I8">
            <v>9.1649637112782775E-2</v>
          </cell>
          <cell r="J8">
            <v>6.2881248749121557E-2</v>
          </cell>
          <cell r="K8">
            <v>0.97604080141845251</v>
          </cell>
          <cell r="L8">
            <v>1.1061202886203421</v>
          </cell>
          <cell r="N8">
            <v>1.9457775921</v>
          </cell>
          <cell r="O8">
            <v>0.79360136370000001</v>
          </cell>
          <cell r="P8">
            <v>4.9275678284999991</v>
          </cell>
          <cell r="Q8">
            <v>5.8503883868000006</v>
          </cell>
          <cell r="R8">
            <v>0.55001296172003444</v>
          </cell>
        </row>
        <row r="9">
          <cell r="A9">
            <v>2014</v>
          </cell>
          <cell r="C9">
            <v>3.8583103760763811</v>
          </cell>
          <cell r="E9">
            <v>14.7858146497097</v>
          </cell>
          <cell r="G9">
            <v>0.8301346036317282</v>
          </cell>
          <cell r="H9">
            <v>0.6146833637511484</v>
          </cell>
          <cell r="I9">
            <v>9.747644320859418E-2</v>
          </cell>
          <cell r="J9">
            <v>9.2443028584379111E-2</v>
          </cell>
          <cell r="K9">
            <v>0.96016114872853042</v>
          </cell>
          <cell r="L9">
            <v>1.2626709687823721</v>
          </cell>
          <cell r="N9">
            <v>2.2491481177000003</v>
          </cell>
          <cell r="O9">
            <v>0.76347229589999999</v>
          </cell>
          <cell r="P9">
            <v>4.7784408946000001</v>
          </cell>
          <cell r="Q9">
            <v>6.4595070155999998</v>
          </cell>
          <cell r="R9">
            <v>0.53524632590969901</v>
          </cell>
        </row>
        <row r="10">
          <cell r="A10">
            <v>2015</v>
          </cell>
          <cell r="C10">
            <v>4.0334832976764954</v>
          </cell>
          <cell r="E10">
            <v>15.175934976040812</v>
          </cell>
          <cell r="G10">
            <v>0.72359031769126048</v>
          </cell>
          <cell r="H10">
            <v>0.54300010283475464</v>
          </cell>
          <cell r="I10">
            <v>9.8918951675651332E-2</v>
          </cell>
          <cell r="J10">
            <v>0.12932919379445532</v>
          </cell>
          <cell r="K10">
            <v>1.1614178585237021</v>
          </cell>
          <cell r="L10">
            <v>1.3769593438624799</v>
          </cell>
          <cell r="N10">
            <v>2.3796832408999999</v>
          </cell>
          <cell r="O10">
            <v>0.7625176011</v>
          </cell>
          <cell r="P10">
            <v>4.2666514851000006</v>
          </cell>
          <cell r="Q10">
            <v>7.2993491614000003</v>
          </cell>
          <cell r="R10">
            <v>0.46773348754081229</v>
          </cell>
        </row>
        <row r="11">
          <cell r="A11">
            <v>2016</v>
          </cell>
          <cell r="C11">
            <v>4.0085187049923876</v>
          </cell>
          <cell r="E11">
            <v>15.3119786854331</v>
          </cell>
          <cell r="G11">
            <v>0.67960456747117415</v>
          </cell>
          <cell r="H11">
            <v>0.50689632425364806</v>
          </cell>
          <cell r="I11">
            <v>9.763077993955864E-2</v>
          </cell>
          <cell r="J11">
            <v>0.17580811762070842</v>
          </cell>
          <cell r="K11">
            <v>1.149987743789916</v>
          </cell>
          <cell r="L11">
            <v>1.3983739551718</v>
          </cell>
          <cell r="N11">
            <v>2.1953973682000001</v>
          </cell>
          <cell r="O11">
            <v>0.70005737710000004</v>
          </cell>
          <cell r="P11">
            <v>3.6258165123000001</v>
          </cell>
          <cell r="Q11">
            <v>8.2830033316999998</v>
          </cell>
          <cell r="R11">
            <v>0.50770409613309897</v>
          </cell>
        </row>
        <row r="12">
          <cell r="A12">
            <v>2017</v>
          </cell>
          <cell r="C12">
            <v>4.3758155532606784</v>
          </cell>
          <cell r="E12">
            <v>15.527979718166655</v>
          </cell>
          <cell r="G12">
            <v>0.68172265172293156</v>
          </cell>
          <cell r="H12">
            <v>0.53139076694411391</v>
          </cell>
          <cell r="I12">
            <v>0.1044976597334291</v>
          </cell>
          <cell r="J12">
            <v>0.23232831652487559</v>
          </cell>
          <cell r="K12">
            <v>1.2756728972403109</v>
          </cell>
          <cell r="L12">
            <v>1.5500891186359369</v>
          </cell>
          <cell r="N12">
            <v>2.1562843378999998</v>
          </cell>
          <cell r="O12">
            <v>0.63681877149999999</v>
          </cell>
          <cell r="P12">
            <v>3.2347351138999993</v>
          </cell>
          <cell r="Q12">
            <v>9.0241049583999988</v>
          </cell>
          <cell r="R12">
            <v>0.47603653646665733</v>
          </cell>
        </row>
        <row r="13">
          <cell r="A13">
            <v>2018</v>
          </cell>
          <cell r="C13">
            <v>4.7790412613369364</v>
          </cell>
          <cell r="E13">
            <v>16.160598095388952</v>
          </cell>
          <cell r="G13">
            <v>0.67634339595984039</v>
          </cell>
          <cell r="H13">
            <v>0.60066407792038812</v>
          </cell>
          <cell r="I13">
            <v>0.1449900097149355</v>
          </cell>
          <cell r="J13">
            <v>0.31107600024453386</v>
          </cell>
          <cell r="K13">
            <v>1.47170916057269</v>
          </cell>
          <cell r="L13">
            <v>1.5746625163846428</v>
          </cell>
          <cell r="N13">
            <v>2.3520971503000001</v>
          </cell>
          <cell r="O13">
            <v>0.56223452780000005</v>
          </cell>
          <cell r="P13">
            <v>2.7296700592000001</v>
          </cell>
          <cell r="Q13">
            <v>10.009787877400001</v>
          </cell>
          <cell r="R13">
            <v>0.50680848068895445</v>
          </cell>
        </row>
        <row r="14">
          <cell r="A14">
            <v>2019</v>
          </cell>
          <cell r="C14">
            <v>4.9022843247686971</v>
          </cell>
          <cell r="E14">
            <v>15.70698483470634</v>
          </cell>
          <cell r="G14">
            <v>0.6627026058222848</v>
          </cell>
          <cell r="H14">
            <v>0.64868542076701108</v>
          </cell>
          <cell r="I14">
            <v>0.14699022275875731</v>
          </cell>
          <cell r="J14">
            <v>0.34430785824823112</v>
          </cell>
          <cell r="K14">
            <v>1.5511335363760141</v>
          </cell>
          <cell r="L14">
            <v>1.550123720872572</v>
          </cell>
          <cell r="N14">
            <v>2.4606389971999998</v>
          </cell>
          <cell r="O14">
            <v>0.46206981629999999</v>
          </cell>
          <cell r="P14">
            <v>2.2772493095000002</v>
          </cell>
          <cell r="Q14">
            <v>10.002854056100002</v>
          </cell>
          <cell r="R14">
            <v>0.50417265560633828</v>
          </cell>
        </row>
        <row r="15">
          <cell r="A15">
            <v>2020</v>
          </cell>
          <cell r="C15">
            <v>4.6569433858257279</v>
          </cell>
          <cell r="E15">
            <v>15.458190442658209</v>
          </cell>
          <cell r="G15">
            <v>0.5907014310016836</v>
          </cell>
          <cell r="H15">
            <v>0.60807017168477817</v>
          </cell>
          <cell r="I15">
            <v>0.1291073047565805</v>
          </cell>
          <cell r="J15">
            <v>0.3491497360199185</v>
          </cell>
          <cell r="K15">
            <v>1.487392581505067</v>
          </cell>
          <cell r="L15">
            <v>1.4977375503707739</v>
          </cell>
          <cell r="N15">
            <v>2.3225060161999997</v>
          </cell>
          <cell r="O15">
            <v>0.45240227509999997</v>
          </cell>
          <cell r="P15">
            <v>2.1747884793000001</v>
          </cell>
          <cell r="Q15">
            <v>9.9746358682000018</v>
          </cell>
          <cell r="R15">
            <v>0.5338578038582078</v>
          </cell>
        </row>
        <row r="16">
          <cell r="A16">
            <v>2021</v>
          </cell>
          <cell r="C16">
            <v>4.9949088407487618</v>
          </cell>
          <cell r="E16">
            <v>15.869922907260561</v>
          </cell>
          <cell r="G16">
            <v>0.57344813964939856</v>
          </cell>
          <cell r="H16">
            <v>0.61851820502080479</v>
          </cell>
          <cell r="I16">
            <v>0.14020501971481761</v>
          </cell>
          <cell r="J16">
            <v>0.36145773037512618</v>
          </cell>
          <cell r="K16">
            <v>1.611965585885027</v>
          </cell>
          <cell r="L16">
            <v>1.6532238231264489</v>
          </cell>
          <cell r="N16">
            <v>2.6692582457</v>
          </cell>
          <cell r="O16">
            <v>0.41544774439999999</v>
          </cell>
          <cell r="P16">
            <v>1.9873636290000001</v>
          </cell>
          <cell r="Q16">
            <v>10.2792649114</v>
          </cell>
          <cell r="R16">
            <v>0.51840382909159333</v>
          </cell>
        </row>
        <row r="17">
          <cell r="A17">
            <v>2022</v>
          </cell>
          <cell r="C17">
            <v>5.2733702660825381</v>
          </cell>
          <cell r="E17">
            <v>15.751841188991106</v>
          </cell>
          <cell r="G17">
            <v>0.59894644181189249</v>
          </cell>
          <cell r="H17">
            <v>0.6786801241354643</v>
          </cell>
          <cell r="I17">
            <v>0.15006511593517899</v>
          </cell>
          <cell r="J17">
            <v>0.39659210334574191</v>
          </cell>
          <cell r="K17">
            <v>1.6606066033370379</v>
          </cell>
          <cell r="L17">
            <v>1.724349350485844</v>
          </cell>
          <cell r="N17">
            <v>2.5950596966999999</v>
          </cell>
          <cell r="O17">
            <v>0.37591266429999998</v>
          </cell>
          <cell r="P17">
            <v>1.8345115591000003</v>
          </cell>
          <cell r="Q17">
            <v>10.434776401300002</v>
          </cell>
          <cell r="R17">
            <v>0.50778487207809242</v>
          </cell>
        </row>
        <row r="18">
          <cell r="A18">
            <v>2023</v>
          </cell>
          <cell r="C18">
            <v>5.5294134294587485</v>
          </cell>
          <cell r="E18">
            <v>15.578645665866734</v>
          </cell>
          <cell r="G18">
            <v>0.62065962620401705</v>
          </cell>
          <cell r="H18">
            <v>0.74191173361215856</v>
          </cell>
          <cell r="I18">
            <v>0.15220843206616641</v>
          </cell>
          <cell r="J18">
            <v>0.42623938823361751</v>
          </cell>
          <cell r="K18">
            <v>1.6868333026033671</v>
          </cell>
          <cell r="L18">
            <v>1.7933671499522079</v>
          </cell>
          <cell r="N18">
            <v>2.5691178591999999</v>
          </cell>
          <cell r="O18">
            <v>0.34013984460000002</v>
          </cell>
          <cell r="P18">
            <v>1.6934992252000001</v>
          </cell>
          <cell r="Q18">
            <v>10.423410905699999</v>
          </cell>
          <cell r="R18">
            <v>0.49822583388722974</v>
          </cell>
        </row>
        <row r="19">
          <cell r="A19">
            <v>2024</v>
          </cell>
          <cell r="C19">
            <v>5.731933815418639</v>
          </cell>
          <cell r="E19">
            <v>15.602159937391773</v>
          </cell>
          <cell r="G19">
            <v>0.64093566361288667</v>
          </cell>
          <cell r="H19">
            <v>0.79433796416317803</v>
          </cell>
          <cell r="I19">
            <v>0.15445536659975262</v>
          </cell>
          <cell r="J19">
            <v>0.45138507983041332</v>
          </cell>
          <cell r="K19">
            <v>1.7030411969559709</v>
          </cell>
          <cell r="L19">
            <v>1.857949517697989</v>
          </cell>
          <cell r="N19">
            <v>2.5642930228999998</v>
          </cell>
          <cell r="O19">
            <v>0.3077712588</v>
          </cell>
          <cell r="P19">
            <v>1.5648531111999999</v>
          </cell>
          <cell r="Q19">
            <v>10.512928889300001</v>
          </cell>
          <cell r="R19">
            <v>0.48983219263426753</v>
          </cell>
        </row>
        <row r="20">
          <cell r="A20">
            <v>2025</v>
          </cell>
          <cell r="C20">
            <v>5.8211342423746881</v>
          </cell>
          <cell r="E20">
            <v>15.92802931069564</v>
          </cell>
          <cell r="G20">
            <v>0.62504853685773842</v>
          </cell>
          <cell r="H20">
            <v>0.79939951383228813</v>
          </cell>
          <cell r="I20">
            <v>0.1598561382195211</v>
          </cell>
          <cell r="J20">
            <v>0.4768575255994088</v>
          </cell>
          <cell r="K20">
            <v>1.7031847703912419</v>
          </cell>
          <cell r="L20">
            <v>1.9039230235818592</v>
          </cell>
          <cell r="N20">
            <v>2.5503506609</v>
          </cell>
          <cell r="O20">
            <v>0.27848295109999999</v>
          </cell>
          <cell r="P20">
            <v>1.4485161703</v>
          </cell>
          <cell r="Q20">
            <v>10.858219468200002</v>
          </cell>
          <cell r="R20">
            <v>0.48884323439770422</v>
          </cell>
        </row>
        <row r="21">
          <cell r="A21">
            <v>2026</v>
          </cell>
          <cell r="C21">
            <v>5.9125132489529015</v>
          </cell>
          <cell r="E21">
            <v>16.38581968010865</v>
          </cell>
          <cell r="G21">
            <v>0.59523554602436801</v>
          </cell>
          <cell r="H21">
            <v>0.77763997462746337</v>
          </cell>
          <cell r="I21">
            <v>0.1647543144871807</v>
          </cell>
          <cell r="J21">
            <v>0.50015018705712377</v>
          </cell>
          <cell r="K21">
            <v>1.703185600526359</v>
          </cell>
          <cell r="L21">
            <v>1.9552322519997289</v>
          </cell>
          <cell r="N21">
            <v>2.5271546834000005</v>
          </cell>
          <cell r="O21">
            <v>0.25198179450000002</v>
          </cell>
          <cell r="P21">
            <v>1.3426458702999999</v>
          </cell>
          <cell r="Q21">
            <v>11.329252360599998</v>
          </cell>
          <cell r="R21">
            <v>0.49139217854247957</v>
          </cell>
        </row>
        <row r="22">
          <cell r="A22">
            <v>2027</v>
          </cell>
          <cell r="C22">
            <v>5.9988116050957929</v>
          </cell>
          <cell r="E22">
            <v>16.529400036824363</v>
          </cell>
          <cell r="G22">
            <v>0.56501391437504933</v>
          </cell>
          <cell r="H22">
            <v>0.74811033006062044</v>
          </cell>
          <cell r="I22">
            <v>0.16758506634339349</v>
          </cell>
          <cell r="J22">
            <v>0.51458639373279069</v>
          </cell>
          <cell r="K22">
            <v>1.703185599895902</v>
          </cell>
          <cell r="L22">
            <v>2.044986525177666</v>
          </cell>
          <cell r="N22">
            <v>2.5032448485000001</v>
          </cell>
          <cell r="O22">
            <v>0.22800255629999999</v>
          </cell>
          <cell r="P22">
            <v>1.2455691761999999</v>
          </cell>
          <cell r="Q22">
            <v>11.462653444399999</v>
          </cell>
          <cell r="R22">
            <v>0.48660897433735129</v>
          </cell>
        </row>
        <row r="23">
          <cell r="A23">
            <v>2028</v>
          </cell>
          <cell r="C23">
            <v>6.0430280017481364</v>
          </cell>
          <cell r="E23">
            <v>16.399719416073125</v>
          </cell>
          <cell r="G23">
            <v>0.53881739577546517</v>
          </cell>
          <cell r="H23">
            <v>0.73425182076087703</v>
          </cell>
          <cell r="I23">
            <v>0.16795399762276442</v>
          </cell>
          <cell r="J23">
            <v>0.520764006264688</v>
          </cell>
          <cell r="K23">
            <v>1.7031855998768899</v>
          </cell>
          <cell r="L23">
            <v>2.0900832744152047</v>
          </cell>
          <cell r="N23">
            <v>2.4764118852000001</v>
          </cell>
          <cell r="O23">
            <v>0.2063052443</v>
          </cell>
          <cell r="P23">
            <v>1.1565315324000001</v>
          </cell>
          <cell r="Q23">
            <v>11.278924997500001</v>
          </cell>
          <cell r="R23">
            <v>0.47337832329218005</v>
          </cell>
        </row>
        <row r="24">
          <cell r="A24">
            <v>2029</v>
          </cell>
          <cell r="C24">
            <v>6.1333755788772955</v>
          </cell>
          <cell r="E24">
            <v>16.337489244396458</v>
          </cell>
          <cell r="G24">
            <v>0.52978095451918694</v>
          </cell>
          <cell r="H24">
            <v>0.72132224306541959</v>
          </cell>
          <cell r="I24">
            <v>0.16803050759479812</v>
          </cell>
          <cell r="J24">
            <v>0.52693898094999669</v>
          </cell>
          <cell r="K24">
            <v>1.7031855998768699</v>
          </cell>
          <cell r="L24">
            <v>2.1339865415876731</v>
          </cell>
          <cell r="N24">
            <v>2.4473254087000003</v>
          </cell>
          <cell r="O24">
            <v>0.18667270459999999</v>
          </cell>
          <cell r="P24">
            <v>1.0755653638</v>
          </cell>
          <cell r="Q24">
            <v>11.141696341000001</v>
          </cell>
          <cell r="R24">
            <v>0.46280238233736631</v>
          </cell>
        </row>
        <row r="25">
          <cell r="A25">
            <v>2030</v>
          </cell>
          <cell r="C25">
            <v>6.1836650469178132</v>
          </cell>
          <cell r="E25">
            <v>16.519824613870632</v>
          </cell>
          <cell r="G25">
            <v>0.50884238734980247</v>
          </cell>
          <cell r="H25">
            <v>0.72352696542529171</v>
          </cell>
          <cell r="I25">
            <v>0.16946589750307839</v>
          </cell>
          <cell r="J25">
            <v>0.53656938276654009</v>
          </cell>
          <cell r="K25">
            <v>1.7031855998768699</v>
          </cell>
          <cell r="L25">
            <v>2.1523717986213127</v>
          </cell>
          <cell r="N25">
            <v>2.4046479874000002</v>
          </cell>
          <cell r="O25">
            <v>0.1689084481</v>
          </cell>
          <cell r="P25">
            <v>1.0015264084</v>
          </cell>
          <cell r="Q25">
            <v>11.200652375299999</v>
          </cell>
          <cell r="R25">
            <v>0.45733625460906036</v>
          </cell>
        </row>
        <row r="26">
          <cell r="A26">
            <v>2031</v>
          </cell>
          <cell r="C26">
            <v>6.2692522337278156</v>
          </cell>
          <cell r="E26">
            <v>17.031544342947569</v>
          </cell>
          <cell r="G26">
            <v>0.48812008443320531</v>
          </cell>
          <cell r="H26">
            <v>0.73263203264277044</v>
          </cell>
          <cell r="I26">
            <v>0.1730946123076248</v>
          </cell>
          <cell r="J26">
            <v>0.55246932389323655</v>
          </cell>
          <cell r="K26">
            <v>1.7031855998768699</v>
          </cell>
          <cell r="L26">
            <v>2.161739878883989</v>
          </cell>
          <cell r="N26">
            <v>2.3500509245000001</v>
          </cell>
          <cell r="O26">
            <v>0.152834684</v>
          </cell>
          <cell r="P26">
            <v>0.93405435610000009</v>
          </cell>
          <cell r="Q26">
            <v>11.555903929700001</v>
          </cell>
          <cell r="R26">
            <v>0.45993218056300167</v>
          </cell>
        </row>
        <row r="27">
          <cell r="A27">
            <v>2032</v>
          </cell>
          <cell r="C27">
            <v>6.3842504412664285</v>
          </cell>
          <cell r="E27">
            <v>17.529373995062695</v>
          </cell>
          <cell r="G27">
            <v>0.46827065298359871</v>
          </cell>
          <cell r="H27">
            <v>0.72810533312347536</v>
          </cell>
          <cell r="I27">
            <v>0.17662468478138102</v>
          </cell>
          <cell r="J27">
            <v>0.56765129264220382</v>
          </cell>
          <cell r="K27">
            <v>1.7031855998768699</v>
          </cell>
          <cell r="L27">
            <v>2.1804432596324799</v>
          </cell>
          <cell r="N27">
            <v>2.2952235976000002</v>
          </cell>
          <cell r="O27">
            <v>0.13829054090000001</v>
          </cell>
          <cell r="P27">
            <v>0.87266520319999996</v>
          </cell>
          <cell r="Q27">
            <v>11.892946993000001</v>
          </cell>
          <cell r="R27">
            <v>0.46287128385250009</v>
          </cell>
        </row>
        <row r="28">
          <cell r="A28">
            <v>2033</v>
          </cell>
          <cell r="C28">
            <v>6.4553252210570271</v>
          </cell>
          <cell r="E28">
            <v>17.727529589319918</v>
          </cell>
          <cell r="G28">
            <v>0.45001013637969328</v>
          </cell>
          <cell r="H28">
            <v>0.71482167622200998</v>
          </cell>
          <cell r="I28">
            <v>0.17751059253700929</v>
          </cell>
          <cell r="J28">
            <v>0.57474841271061561</v>
          </cell>
          <cell r="K28">
            <v>1.7031855998768699</v>
          </cell>
          <cell r="L28">
            <v>2.1795636146962809</v>
          </cell>
          <cell r="N28">
            <v>2.2417119625000002</v>
          </cell>
          <cell r="O28">
            <v>0.125130456</v>
          </cell>
          <cell r="P28">
            <v>0.81651394830000013</v>
          </cell>
          <cell r="Q28">
            <v>11.8935840804</v>
          </cell>
          <cell r="R28">
            <v>0.45840403384877082</v>
          </cell>
        </row>
        <row r="29">
          <cell r="A29">
            <v>2034</v>
          </cell>
          <cell r="C29">
            <v>6.5265394882604273</v>
          </cell>
          <cell r="E29">
            <v>17.798607823073606</v>
          </cell>
          <cell r="G29">
            <v>0.44899520900211359</v>
          </cell>
          <cell r="H29">
            <v>0.69944910648363356</v>
          </cell>
          <cell r="I29">
            <v>0.17694881544285301</v>
          </cell>
          <cell r="J29">
            <v>0.57726842806270107</v>
          </cell>
          <cell r="K29">
            <v>1.7031855998768699</v>
          </cell>
          <cell r="L29">
            <v>2.1694388190178637</v>
          </cell>
          <cell r="N29">
            <v>2.1897253231999998</v>
          </cell>
          <cell r="O29">
            <v>0.1132227187</v>
          </cell>
          <cell r="P29">
            <v>0.76521834699999991</v>
          </cell>
          <cell r="Q29">
            <v>11.741310456299999</v>
          </cell>
          <cell r="R29">
            <v>0.45126598535152385</v>
          </cell>
        </row>
        <row r="30">
          <cell r="A30">
            <v>2035</v>
          </cell>
          <cell r="C30">
            <v>6.5619611911531859</v>
          </cell>
          <cell r="E30">
            <v>17.929538653171974</v>
          </cell>
          <cell r="G30">
            <v>0.42287569924696139</v>
          </cell>
          <cell r="H30">
            <v>0.66533658449427269</v>
          </cell>
          <cell r="I30">
            <v>0.17663367073805719</v>
          </cell>
          <cell r="J30">
            <v>0.58036275694208583</v>
          </cell>
          <cell r="K30">
            <v>1.7003554580735061</v>
          </cell>
          <cell r="L30">
            <v>2.1551789810012889</v>
          </cell>
          <cell r="N30">
            <v>2.1392105735000002</v>
          </cell>
          <cell r="O30">
            <v>0.10244815240000001</v>
          </cell>
          <cell r="P30">
            <v>0.71840261120000004</v>
          </cell>
          <cell r="Q30">
            <v>11.641745091100001</v>
          </cell>
          <cell r="R30">
            <v>0.44689023009332063</v>
          </cell>
        </row>
        <row r="31">
          <cell r="A31">
            <v>2036</v>
          </cell>
          <cell r="C31">
            <v>6.6016765225912506</v>
          </cell>
          <cell r="E31">
            <v>18.105668856702444</v>
          </cell>
          <cell r="G31">
            <v>0.39551003504465226</v>
          </cell>
          <cell r="H31">
            <v>0.65547063348851875</v>
          </cell>
          <cell r="I31">
            <v>0.17647711308134981</v>
          </cell>
          <cell r="J31">
            <v>0.58349398062182023</v>
          </cell>
          <cell r="K31">
            <v>1.695883885989746</v>
          </cell>
          <cell r="L31">
            <v>2.1399154172316019</v>
          </cell>
          <cell r="N31">
            <v>2.0901169277</v>
          </cell>
          <cell r="O31">
            <v>9.2698921700000006E-2</v>
          </cell>
          <cell r="P31">
            <v>0.67563226009999988</v>
          </cell>
          <cell r="Q31">
            <v>11.576189035200001</v>
          </cell>
          <cell r="R31">
            <v>0.444166686292775</v>
          </cell>
        </row>
        <row r="32">
          <cell r="A32">
            <v>2037</v>
          </cell>
          <cell r="C32">
            <v>6.6259696564859087</v>
          </cell>
          <cell r="E32">
            <v>18.302224948211094</v>
          </cell>
          <cell r="G32">
            <v>0.38049528559650858</v>
          </cell>
          <cell r="H32">
            <v>0.64832153718819041</v>
          </cell>
          <cell r="I32">
            <v>0.1761763671714143</v>
          </cell>
          <cell r="J32">
            <v>0.58547779073867168</v>
          </cell>
          <cell r="K32">
            <v>1.691418286298155</v>
          </cell>
          <cell r="L32">
            <v>2.1254490056804181</v>
          </cell>
          <cell r="N32">
            <v>2.0423957653999998</v>
          </cell>
          <cell r="O32">
            <v>8.3877453000000005E-2</v>
          </cell>
          <cell r="P32">
            <v>0.63648194560000015</v>
          </cell>
          <cell r="Q32">
            <v>11.5257633099</v>
          </cell>
          <cell r="R32">
            <v>0.4424250201689266</v>
          </cell>
        </row>
        <row r="33">
          <cell r="A33">
            <v>2038</v>
          </cell>
          <cell r="C33">
            <v>6.6459495869737868</v>
          </cell>
          <cell r="E33">
            <v>18.933119751161669</v>
          </cell>
          <cell r="G33">
            <v>0.36452725173584621</v>
          </cell>
          <cell r="H33">
            <v>0.63400921600407323</v>
          </cell>
          <cell r="I33">
            <v>0.17911576420140801</v>
          </cell>
          <cell r="J33">
            <v>0.5974617435290247</v>
          </cell>
          <cell r="K33">
            <v>1.686974033096275</v>
          </cell>
          <cell r="L33">
            <v>2.111731780589535</v>
          </cell>
          <cell r="N33">
            <v>1.9953535471999999</v>
          </cell>
          <cell r="O33">
            <v>7.5895457999999999E-2</v>
          </cell>
          <cell r="P33">
            <v>0.60055563489999997</v>
          </cell>
          <cell r="Q33">
            <v>11.904822063799999</v>
          </cell>
          <cell r="R33">
            <v>0.45069377041101488</v>
          </cell>
        </row>
        <row r="34">
          <cell r="A34">
            <v>2039</v>
          </cell>
          <cell r="C34">
            <v>6.6773521983221009</v>
          </cell>
          <cell r="E34">
            <v>19.872284263304476</v>
          </cell>
          <cell r="G34">
            <v>0.35080934417954224</v>
          </cell>
          <cell r="H34">
            <v>0.61983250289319058</v>
          </cell>
          <cell r="I34">
            <v>0.18201253117295432</v>
          </cell>
          <cell r="J34">
            <v>0.60878230052515014</v>
          </cell>
          <cell r="K34">
            <v>1.6802957727550512</v>
          </cell>
          <cell r="L34">
            <v>2.0978195975066041</v>
          </cell>
          <cell r="N34">
            <v>1.9490550838</v>
          </cell>
          <cell r="O34">
            <v>6.8673050299999996E-2</v>
          </cell>
          <cell r="P34">
            <v>0.56754315600000005</v>
          </cell>
          <cell r="Q34">
            <v>12.277787171899998</v>
          </cell>
          <cell r="R34">
            <v>0.46086932006053316</v>
          </cell>
        </row>
        <row r="35">
          <cell r="A35">
            <v>2040</v>
          </cell>
          <cell r="C35">
            <v>6.6799763139003323</v>
          </cell>
          <cell r="E35">
            <v>20.233070208207891</v>
          </cell>
          <cell r="G35">
            <v>0.3384141731452614</v>
          </cell>
          <cell r="H35">
            <v>0.60386305535343687</v>
          </cell>
          <cell r="I35">
            <v>0.1810304919702429</v>
          </cell>
          <cell r="J35">
            <v>0.60776088072350753</v>
          </cell>
          <cell r="K35">
            <v>1.66494663521742</v>
          </cell>
          <cell r="L35">
            <v>2.0839077099015113</v>
          </cell>
          <cell r="N35">
            <v>1.9040092526000001</v>
          </cell>
          <cell r="O35">
            <v>6.21379455E-2</v>
          </cell>
          <cell r="P35">
            <v>0.53700540799999996</v>
          </cell>
          <cell r="Q35">
            <v>12.184699502999999</v>
          </cell>
          <cell r="R35">
            <v>0.45816108129994332</v>
          </cell>
        </row>
        <row r="36">
          <cell r="A36">
            <v>2041</v>
          </cell>
          <cell r="C36">
            <v>6.6795103731133807</v>
          </cell>
          <cell r="E36">
            <v>20.263250282861026</v>
          </cell>
          <cell r="G36">
            <v>0.3306348319372045</v>
          </cell>
          <cell r="H36">
            <v>0.58939170871032065</v>
          </cell>
          <cell r="I36">
            <v>0.17953568294396391</v>
          </cell>
          <cell r="J36">
            <v>0.60489122900247172</v>
          </cell>
          <cell r="K36">
            <v>1.6429955007259471</v>
          </cell>
          <cell r="L36">
            <v>2.065835376592128</v>
          </cell>
          <cell r="N36">
            <v>1.8601748583000002</v>
          </cell>
          <cell r="O36">
            <v>5.6224738199999999E-2</v>
          </cell>
          <cell r="P36">
            <v>0.50841885019999999</v>
          </cell>
          <cell r="Q36">
            <v>12.029184273</v>
          </cell>
          <cell r="R36">
            <v>0.45400293718488421</v>
          </cell>
        </row>
        <row r="37">
          <cell r="A37">
            <v>2042</v>
          </cell>
          <cell r="C37">
            <v>6.6732510349168326</v>
          </cell>
          <cell r="E37">
            <v>20.408889330672753</v>
          </cell>
          <cell r="G37">
            <v>0.31811401107086779</v>
          </cell>
          <cell r="H37">
            <v>0.58053679393879198</v>
          </cell>
          <cell r="I37">
            <v>0.17834484205995901</v>
          </cell>
          <cell r="J37">
            <v>0.60245942748024883</v>
          </cell>
          <cell r="K37">
            <v>1.6230743969465831</v>
          </cell>
          <cell r="L37">
            <v>2.0487968127443161</v>
          </cell>
          <cell r="N37">
            <v>1.8169002542000001</v>
          </cell>
          <cell r="O37">
            <v>5.0874246900000003E-2</v>
          </cell>
          <cell r="P37">
            <v>0.48164295119999995</v>
          </cell>
          <cell r="Q37">
            <v>11.9200303106</v>
          </cell>
          <cell r="R37">
            <v>0.45123799789030078</v>
          </cell>
        </row>
        <row r="38">
          <cell r="A38">
            <v>2043</v>
          </cell>
          <cell r="C38">
            <v>6.6807447424218873</v>
          </cell>
          <cell r="E38">
            <v>21.027902433883838</v>
          </cell>
          <cell r="G38">
            <v>0.30399945664382116</v>
          </cell>
          <cell r="H38">
            <v>0.56809907142439142</v>
          </cell>
          <cell r="I38">
            <v>0.1772361029877563</v>
          </cell>
          <cell r="J38">
            <v>0.59999343921637049</v>
          </cell>
          <cell r="K38">
            <v>1.603601150245566</v>
          </cell>
          <cell r="L38">
            <v>2.0323193917981652</v>
          </cell>
          <cell r="N38">
            <v>1.7742697053000001</v>
          </cell>
          <cell r="O38">
            <v>4.60329222E-2</v>
          </cell>
          <cell r="P38">
            <v>0.4566482194</v>
          </cell>
          <cell r="Q38">
            <v>11.8230093534</v>
          </cell>
          <cell r="R38">
            <v>0.44869899094745003</v>
          </cell>
        </row>
        <row r="39">
          <cell r="A39">
            <v>2044</v>
          </cell>
          <cell r="C39">
            <v>6.6926497524880357</v>
          </cell>
          <cell r="E39">
            <v>21.819658397178806</v>
          </cell>
          <cell r="G39">
            <v>0.28977678403847817</v>
          </cell>
          <cell r="H39">
            <v>0.55704650440836678</v>
          </cell>
          <cell r="I39">
            <v>0.17603737638012701</v>
          </cell>
          <cell r="J39">
            <v>0.59687375984448765</v>
          </cell>
          <cell r="K39">
            <v>1.5845637515205599</v>
          </cell>
          <cell r="L39">
            <v>2.016352593765903</v>
          </cell>
          <cell r="N39">
            <v>1.7286591839000001</v>
          </cell>
          <cell r="O39">
            <v>4.1652310499999998E-2</v>
          </cell>
          <cell r="P39">
            <v>0.43329503249999995</v>
          </cell>
          <cell r="Q39">
            <v>11.7208145229</v>
          </cell>
          <cell r="R39">
            <v>0.4459762189437918</v>
          </cell>
        </row>
        <row r="40">
          <cell r="A40">
            <v>2045</v>
          </cell>
          <cell r="C40">
            <v>6.6803015288926355</v>
          </cell>
          <cell r="E40">
            <v>22.052734394806016</v>
          </cell>
          <cell r="G40">
            <v>0.2751240771810386</v>
          </cell>
          <cell r="H40">
            <v>0.5410287034037502</v>
          </cell>
          <cell r="I40">
            <v>0.17456297726983419</v>
          </cell>
          <cell r="J40">
            <v>0.59220726265283019</v>
          </cell>
          <cell r="K40">
            <v>1.5610143847121849</v>
          </cell>
          <cell r="L40">
            <v>2.000842439410393</v>
          </cell>
          <cell r="N40">
            <v>1.6785909566000001</v>
          </cell>
          <cell r="O40">
            <v>3.7688569099999999E-2</v>
          </cell>
          <cell r="P40">
            <v>0.41145080070000001</v>
          </cell>
          <cell r="Q40">
            <v>11.609971059799999</v>
          </cell>
          <cell r="R40">
            <v>0.44295056106034891</v>
          </cell>
        </row>
        <row r="41">
          <cell r="A41">
            <v>2046</v>
          </cell>
          <cell r="C41">
            <v>6.6758398329924411</v>
          </cell>
          <cell r="E41">
            <v>22.031481618301356</v>
          </cell>
          <cell r="G41">
            <v>0.25775426061922568</v>
          </cell>
          <cell r="H41">
            <v>0.52451993435923439</v>
          </cell>
          <cell r="I41">
            <v>0.17308601344164251</v>
          </cell>
          <cell r="J41">
            <v>0.58737322443299256</v>
          </cell>
          <cell r="K41">
            <v>1.535278827284126</v>
          </cell>
          <cell r="L41">
            <v>1.985755482845188</v>
          </cell>
          <cell r="N41">
            <v>1.6281126694000001</v>
          </cell>
          <cell r="O41">
            <v>3.41020275E-2</v>
          </cell>
          <cell r="P41">
            <v>0.39097145480000001</v>
          </cell>
          <cell r="Q41">
            <v>11.49678688</v>
          </cell>
          <cell r="R41">
            <v>0.43977089522169743</v>
          </cell>
        </row>
        <row r="42">
          <cell r="A42">
            <v>2047</v>
          </cell>
          <cell r="C42">
            <v>6.6524225870922544</v>
          </cell>
          <cell r="E42">
            <v>22.062169885819674</v>
          </cell>
          <cell r="G42">
            <v>0.24429198653066489</v>
          </cell>
          <cell r="H42">
            <v>0.5022891170005801</v>
          </cell>
          <cell r="I42">
            <v>0.17144867697300489</v>
          </cell>
          <cell r="J42">
            <v>0.5817526540900142</v>
          </cell>
          <cell r="K42">
            <v>1.5102898709450261</v>
          </cell>
          <cell r="L42">
            <v>1.9710642421768738</v>
          </cell>
          <cell r="N42">
            <v>1.5792193426000001</v>
          </cell>
          <cell r="O42">
            <v>3.0856790500000002E-2</v>
          </cell>
          <cell r="P42">
            <v>0.37175984219999997</v>
          </cell>
          <cell r="Q42">
            <v>11.366717126400001</v>
          </cell>
          <cell r="R42">
            <v>0.43611783700622558</v>
          </cell>
        </row>
        <row r="43">
          <cell r="A43">
            <v>2048</v>
          </cell>
          <cell r="C43">
            <v>6.6263870799850473</v>
          </cell>
          <cell r="E43">
            <v>22.099644528867053</v>
          </cell>
          <cell r="G43">
            <v>0.22126543497091608</v>
          </cell>
          <cell r="H43">
            <v>0.48826338101753741</v>
          </cell>
          <cell r="I43">
            <v>0.16951619259773348</v>
          </cell>
          <cell r="J43">
            <v>0.57462512712807634</v>
          </cell>
          <cell r="K43">
            <v>1.4860487530097579</v>
          </cell>
          <cell r="L43">
            <v>1.9567394218757341</v>
          </cell>
          <cell r="N43">
            <v>1.5318578358999999</v>
          </cell>
          <cell r="O43">
            <v>2.7920378700000002E-2</v>
          </cell>
          <cell r="P43">
            <v>0.35375005819999999</v>
          </cell>
          <cell r="Q43">
            <v>11.222322020999998</v>
          </cell>
          <cell r="R43">
            <v>0.43194575533798285</v>
          </cell>
        </row>
        <row r="44">
          <cell r="A44">
            <v>2049</v>
          </cell>
          <cell r="C44">
            <v>6.6125780328358958</v>
          </cell>
          <cell r="E44">
            <v>22.122216133049893</v>
          </cell>
          <cell r="G44">
            <v>0.20989249511093819</v>
          </cell>
          <cell r="H44">
            <v>0.47333592756781079</v>
          </cell>
          <cell r="I44">
            <v>0.16761392987826718</v>
          </cell>
          <cell r="J44">
            <v>0.5674943826479536</v>
          </cell>
          <cell r="K44">
            <v>1.462530344201582</v>
          </cell>
          <cell r="L44">
            <v>1.942755280282608</v>
          </cell>
          <cell r="N44">
            <v>1.4859769630000002</v>
          </cell>
          <cell r="O44">
            <v>2.5263403399999999E-2</v>
          </cell>
          <cell r="P44">
            <v>0.33685912290000003</v>
          </cell>
          <cell r="Q44">
            <v>11.0789926453</v>
          </cell>
          <cell r="R44">
            <v>0.42769220672644326</v>
          </cell>
        </row>
        <row r="45">
          <cell r="A45">
            <v>2050</v>
          </cell>
          <cell r="C45">
            <v>6.606021782695751</v>
          </cell>
          <cell r="E45">
            <v>22.1576482785946</v>
          </cell>
          <cell r="G45">
            <v>0.1994140993379315</v>
          </cell>
          <cell r="H45">
            <v>0.46037639666311536</v>
          </cell>
          <cell r="I45">
            <v>0.16569129883149111</v>
          </cell>
          <cell r="J45">
            <v>0.5600708726686211</v>
          </cell>
          <cell r="K45">
            <v>1.4397103231199031</v>
          </cell>
          <cell r="L45">
            <v>1.9290897094384871</v>
          </cell>
          <cell r="N45">
            <v>1.4415274105</v>
          </cell>
          <cell r="O45">
            <v>2.2859272699999999E-2</v>
          </cell>
          <cell r="P45">
            <v>0.3209907092</v>
          </cell>
          <cell r="Q45">
            <v>10.935653332100001</v>
          </cell>
          <cell r="R45">
            <v>0.42329603741583643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r-rec.gc.ca/en/data-analysis/canada-energy-future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5" x14ac:dyDescent="0.25"/>
  <cols>
    <col min="1" max="1" width="32.7109375" style="8" customWidth="1"/>
    <col min="2" max="16384" width="9.140625" style="8"/>
  </cols>
  <sheetData>
    <row r="1" spans="1:2" ht="26.25" x14ac:dyDescent="0.25">
      <c r="A1" s="7" t="s">
        <v>27</v>
      </c>
    </row>
    <row r="2" spans="1:2" ht="23.25" x14ac:dyDescent="0.25">
      <c r="A2" s="9" t="s">
        <v>48</v>
      </c>
    </row>
    <row r="3" spans="1:2" ht="21" x14ac:dyDescent="0.25">
      <c r="A3" s="10" t="s">
        <v>30</v>
      </c>
    </row>
    <row r="4" spans="1:2" ht="15" customHeight="1" x14ac:dyDescent="0.25"/>
    <row r="5" spans="1:2" ht="15" customHeight="1" x14ac:dyDescent="0.25">
      <c r="A5" s="11" t="s">
        <v>36</v>
      </c>
      <c r="B5" s="8" t="s">
        <v>38</v>
      </c>
    </row>
    <row r="6" spans="1:2" ht="15" customHeight="1" x14ac:dyDescent="0.25">
      <c r="A6" s="11" t="s">
        <v>34</v>
      </c>
      <c r="B6" s="8" t="s">
        <v>29</v>
      </c>
    </row>
    <row r="7" spans="1:2" ht="15" customHeight="1" x14ac:dyDescent="0.25">
      <c r="A7" s="11" t="s">
        <v>58</v>
      </c>
      <c r="B7" t="s">
        <v>28</v>
      </c>
    </row>
    <row r="8" spans="1:2" ht="15" customHeight="1" x14ac:dyDescent="0.25">
      <c r="A8" s="8" t="s">
        <v>37</v>
      </c>
      <c r="B8" t="s">
        <v>28</v>
      </c>
    </row>
    <row r="9" spans="1:2" ht="15" customHeight="1" x14ac:dyDescent="0.25">
      <c r="A9" s="11" t="s">
        <v>39</v>
      </c>
      <c r="B9" t="s">
        <v>59</v>
      </c>
    </row>
    <row r="10" spans="1:2" ht="15" customHeight="1" x14ac:dyDescent="0.25">
      <c r="A10" s="8" t="s">
        <v>40</v>
      </c>
      <c r="B10" t="s">
        <v>59</v>
      </c>
    </row>
    <row r="11" spans="1:2" ht="15" customHeight="1" x14ac:dyDescent="0.25">
      <c r="A11" s="11" t="s">
        <v>44</v>
      </c>
      <c r="B11" t="s">
        <v>74</v>
      </c>
    </row>
    <row r="12" spans="1:2" ht="15" customHeight="1" x14ac:dyDescent="0.25">
      <c r="A12" s="8" t="s">
        <v>46</v>
      </c>
      <c r="B12" t="s">
        <v>74</v>
      </c>
    </row>
    <row r="13" spans="1:2" ht="15" customHeight="1" x14ac:dyDescent="0.25">
      <c r="A13" s="11" t="s">
        <v>45</v>
      </c>
      <c r="B13" t="s">
        <v>60</v>
      </c>
    </row>
    <row r="14" spans="1:2" ht="15" customHeight="1" x14ac:dyDescent="0.25">
      <c r="A14" s="8" t="s">
        <v>47</v>
      </c>
      <c r="B14" t="s">
        <v>60</v>
      </c>
    </row>
    <row r="15" spans="1:2" ht="15" customHeight="1" x14ac:dyDescent="0.25">
      <c r="A15" s="11" t="s">
        <v>41</v>
      </c>
      <c r="B15" t="s">
        <v>35</v>
      </c>
    </row>
    <row r="16" spans="1:2" ht="15" customHeight="1" x14ac:dyDescent="0.25">
      <c r="A16" s="8" t="s">
        <v>42</v>
      </c>
      <c r="B16" t="s">
        <v>12</v>
      </c>
    </row>
    <row r="17" spans="1:6" ht="15" customHeight="1" x14ac:dyDescent="0.25">
      <c r="A17" s="8" t="s">
        <v>43</v>
      </c>
      <c r="B17" t="s">
        <v>13</v>
      </c>
    </row>
    <row r="18" spans="1:6" x14ac:dyDescent="0.25">
      <c r="A18" s="12"/>
    </row>
    <row r="19" spans="1:6" x14ac:dyDescent="0.25">
      <c r="A19" s="12"/>
    </row>
    <row r="20" spans="1:6" x14ac:dyDescent="0.25">
      <c r="A20" s="8" t="s">
        <v>31</v>
      </c>
      <c r="B20" s="13"/>
      <c r="C20" s="13"/>
      <c r="D20" s="11" t="s">
        <v>32</v>
      </c>
      <c r="E20" s="14"/>
      <c r="F20" s="12"/>
    </row>
    <row r="21" spans="1:6" x14ac:dyDescent="0.25">
      <c r="A21" s="8" t="s">
        <v>33</v>
      </c>
      <c r="B21" s="13"/>
      <c r="C21" s="13"/>
      <c r="D21" s="11" t="s">
        <v>18</v>
      </c>
      <c r="E21" s="14"/>
      <c r="F21" s="12"/>
    </row>
  </sheetData>
  <hyperlinks>
    <hyperlink ref="D20" r:id="rId1" xr:uid="{00000000-0004-0000-0000-000001000000}"/>
    <hyperlink ref="D21" r:id="rId2" xr:uid="{00000000-0004-0000-0000-000002000000}"/>
    <hyperlink ref="A15" location="'Figures 6 7 data'!A1" display="Figures 6 7 data" xr:uid="{00000000-0004-0000-0000-000003000000}"/>
    <hyperlink ref="A11" location="'Figure 4 data'!A1" display="Figure 4 data" xr:uid="{00000000-0004-0000-0000-000005000000}"/>
    <hyperlink ref="A9" location="'Figure 3 data'!A1" display="Figure 3 data" xr:uid="{00000000-0004-0000-0000-000006000000}"/>
    <hyperlink ref="A13" location="'Figure 5 data'!A1" display="Figure 5 data" xr:uid="{00000000-0004-0000-0000-000007000000}"/>
    <hyperlink ref="A5" location="'Figure 1'!A1" display="Figure 1" xr:uid="{00000000-0004-0000-0000-000008000000}"/>
    <hyperlink ref="A6" location="'Table 1'!A1" display="Table 1" xr:uid="{2C75B23A-6024-4E36-9023-A49B3CE3E00A}"/>
    <hyperlink ref="A7" location="'Figure 2 data'!A1" display="Figure 2 data" xr:uid="{78AC3501-8B88-4756-9477-386135D1F7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CF7B-DF87-446E-A6C2-9EA23EAC5C92}">
  <dimension ref="A1:L21"/>
  <sheetViews>
    <sheetView zoomScale="90" zoomScaleNormal="90" workbookViewId="0"/>
  </sheetViews>
  <sheetFormatPr defaultRowHeight="15" x14ac:dyDescent="0.25"/>
  <cols>
    <col min="1" max="1" width="9.140625" customWidth="1"/>
    <col min="2" max="2" width="68.42578125" customWidth="1"/>
    <col min="3" max="11" width="9.7109375" style="19" customWidth="1"/>
  </cols>
  <sheetData>
    <row r="1" spans="1:12" x14ac:dyDescent="0.25">
      <c r="A1" s="20" t="s">
        <v>29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7"/>
    </row>
    <row r="2" spans="1:12" ht="15.75" thickBot="1" x14ac:dyDescent="0.3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7"/>
    </row>
    <row r="3" spans="1:12" ht="21" x14ac:dyDescent="0.35">
      <c r="A3" s="17"/>
      <c r="B3" s="21"/>
      <c r="C3" s="22">
        <v>2010</v>
      </c>
      <c r="D3" s="22">
        <f>C3+5</f>
        <v>2015</v>
      </c>
      <c r="E3" s="22">
        <f t="shared" ref="E3:K3" si="0">D3+5</f>
        <v>2020</v>
      </c>
      <c r="F3" s="22">
        <f t="shared" si="0"/>
        <v>2025</v>
      </c>
      <c r="G3" s="22">
        <f t="shared" si="0"/>
        <v>2030</v>
      </c>
      <c r="H3" s="22">
        <f t="shared" si="0"/>
        <v>2035</v>
      </c>
      <c r="I3" s="22">
        <f t="shared" si="0"/>
        <v>2040</v>
      </c>
      <c r="J3" s="22">
        <f t="shared" si="0"/>
        <v>2045</v>
      </c>
      <c r="K3" s="23">
        <f t="shared" si="0"/>
        <v>2050</v>
      </c>
      <c r="L3" s="17"/>
    </row>
    <row r="4" spans="1:12" ht="18.75" x14ac:dyDescent="0.3">
      <c r="A4" s="17"/>
      <c r="B4" s="24" t="s">
        <v>49</v>
      </c>
      <c r="C4" s="25"/>
      <c r="D4" s="25"/>
      <c r="E4" s="25"/>
      <c r="F4" s="25"/>
      <c r="G4" s="25"/>
      <c r="H4" s="25"/>
      <c r="I4" s="25"/>
      <c r="J4" s="25"/>
      <c r="K4" s="26"/>
      <c r="L4" s="17"/>
    </row>
    <row r="5" spans="1:12" ht="18.75" x14ac:dyDescent="0.3">
      <c r="A5" s="17"/>
      <c r="B5" s="27" t="s">
        <v>50</v>
      </c>
      <c r="C5" s="28">
        <v>96</v>
      </c>
      <c r="D5" s="28">
        <v>55.811021392074665</v>
      </c>
      <c r="E5" s="28">
        <v>41</v>
      </c>
      <c r="F5" s="28">
        <v>58</v>
      </c>
      <c r="G5" s="28">
        <v>52.5</v>
      </c>
      <c r="H5" s="28">
        <v>49.375</v>
      </c>
      <c r="I5" s="28">
        <v>46.25</v>
      </c>
      <c r="J5" s="28">
        <v>43.125</v>
      </c>
      <c r="K5" s="29">
        <v>40</v>
      </c>
      <c r="L5" s="17"/>
    </row>
    <row r="6" spans="1:12" ht="18.75" x14ac:dyDescent="0.3">
      <c r="A6" s="17"/>
      <c r="B6" s="27" t="s">
        <v>51</v>
      </c>
      <c r="C6" s="28">
        <v>96</v>
      </c>
      <c r="D6" s="28">
        <v>55.811021392074665</v>
      </c>
      <c r="E6" s="28">
        <v>37</v>
      </c>
      <c r="F6" s="28">
        <v>70</v>
      </c>
      <c r="G6" s="28">
        <v>70</v>
      </c>
      <c r="H6" s="28">
        <v>70</v>
      </c>
      <c r="I6" s="28">
        <v>70</v>
      </c>
      <c r="J6" s="28">
        <v>70</v>
      </c>
      <c r="K6" s="29">
        <v>70</v>
      </c>
      <c r="L6" s="17"/>
    </row>
    <row r="7" spans="1:12" ht="18.75" x14ac:dyDescent="0.3">
      <c r="A7" s="17"/>
      <c r="B7" s="30" t="s">
        <v>52</v>
      </c>
      <c r="C7" s="25"/>
      <c r="D7" s="25"/>
      <c r="E7" s="25"/>
      <c r="F7" s="25"/>
      <c r="G7" s="25"/>
      <c r="H7" s="25"/>
      <c r="I7" s="25"/>
      <c r="J7" s="25"/>
      <c r="K7" s="26"/>
      <c r="L7" s="17"/>
    </row>
    <row r="8" spans="1:12" ht="18.75" x14ac:dyDescent="0.3">
      <c r="A8" s="17"/>
      <c r="B8" s="27" t="s">
        <v>50</v>
      </c>
      <c r="C8" s="31">
        <v>5.5</v>
      </c>
      <c r="D8" s="31">
        <v>2.8</v>
      </c>
      <c r="E8" s="31">
        <v>2</v>
      </c>
      <c r="F8" s="31">
        <v>3.152499999999999</v>
      </c>
      <c r="G8" s="31">
        <v>3.2399999999999984</v>
      </c>
      <c r="H8" s="31">
        <v>3.3899999999999975</v>
      </c>
      <c r="I8" s="31">
        <v>3.5399999999999965</v>
      </c>
      <c r="J8" s="31">
        <v>3.5899999999999954</v>
      </c>
      <c r="K8" s="32">
        <v>3.6399999999999944</v>
      </c>
      <c r="L8" s="17"/>
    </row>
    <row r="9" spans="1:12" ht="18.75" x14ac:dyDescent="0.3">
      <c r="A9" s="17"/>
      <c r="B9" s="27" t="s">
        <v>51</v>
      </c>
      <c r="C9" s="31">
        <v>5.5</v>
      </c>
      <c r="D9" s="31">
        <v>2.8</v>
      </c>
      <c r="E9" s="31">
        <v>2</v>
      </c>
      <c r="F9" s="31">
        <v>3.212499999999999</v>
      </c>
      <c r="G9" s="31">
        <v>3.3999999999999986</v>
      </c>
      <c r="H9" s="31">
        <v>3.6499999999999977</v>
      </c>
      <c r="I9" s="31">
        <v>3.8999999999999968</v>
      </c>
      <c r="J9" s="31">
        <v>4.1499999999999959</v>
      </c>
      <c r="K9" s="32">
        <v>4.399999999999995</v>
      </c>
      <c r="L9" s="17"/>
    </row>
    <row r="10" spans="1:12" ht="18.75" x14ac:dyDescent="0.3">
      <c r="A10" s="17"/>
      <c r="B10" s="30" t="s">
        <v>53</v>
      </c>
      <c r="C10" s="25"/>
      <c r="D10" s="25"/>
      <c r="E10" s="25"/>
      <c r="F10" s="25"/>
      <c r="G10" s="25"/>
      <c r="H10" s="25"/>
      <c r="I10" s="25"/>
      <c r="J10" s="25"/>
      <c r="K10" s="26"/>
      <c r="L10" s="17"/>
    </row>
    <row r="11" spans="1:12" ht="18.75" x14ac:dyDescent="0.3">
      <c r="A11" s="17"/>
      <c r="B11" s="27" t="s">
        <v>50</v>
      </c>
      <c r="C11" s="33" t="s">
        <v>17</v>
      </c>
      <c r="D11" s="33" t="s">
        <v>17</v>
      </c>
      <c r="E11" s="28">
        <v>29.703095945219481</v>
      </c>
      <c r="F11" s="28">
        <v>87.348993288590606</v>
      </c>
      <c r="G11" s="28">
        <v>140.30120481927713</v>
      </c>
      <c r="H11" s="28">
        <v>182.41847826086956</v>
      </c>
      <c r="I11" s="28">
        <v>217.02970297029702</v>
      </c>
      <c r="J11" s="28">
        <v>242.66816143497761</v>
      </c>
      <c r="K11" s="29">
        <v>260.68825910931173</v>
      </c>
      <c r="L11" s="17"/>
    </row>
    <row r="12" spans="1:12" ht="19.5" thickBot="1" x14ac:dyDescent="0.35">
      <c r="A12" s="17"/>
      <c r="B12" s="34" t="s">
        <v>51</v>
      </c>
      <c r="C12" s="35" t="s">
        <v>17</v>
      </c>
      <c r="D12" s="35" t="s">
        <v>17</v>
      </c>
      <c r="E12" s="36">
        <v>29.703095945219481</v>
      </c>
      <c r="F12" s="36">
        <v>87.348993288590606</v>
      </c>
      <c r="G12" s="36">
        <v>140.30120481927713</v>
      </c>
      <c r="H12" s="36">
        <v>126.57608695652175</v>
      </c>
      <c r="I12" s="36">
        <v>114.7290640394089</v>
      </c>
      <c r="J12" s="36">
        <v>103.51111111111112</v>
      </c>
      <c r="K12" s="37">
        <v>93.160000000000011</v>
      </c>
      <c r="L12" s="17"/>
    </row>
    <row r="13" spans="1:12" x14ac:dyDescent="0.25">
      <c r="A13" s="17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7"/>
    </row>
    <row r="14" spans="1:12" s="4" customFormat="1" x14ac:dyDescent="0.25">
      <c r="C14" s="5"/>
      <c r="D14" s="5"/>
      <c r="E14" s="5"/>
      <c r="F14" s="5"/>
      <c r="G14" s="5"/>
      <c r="H14" s="5"/>
      <c r="I14" s="5"/>
      <c r="J14" s="5"/>
      <c r="K14" s="5"/>
    </row>
    <row r="15" spans="1:12" s="4" customFormat="1" x14ac:dyDescent="0.25">
      <c r="C15" s="5"/>
      <c r="D15" s="5"/>
      <c r="E15" s="5"/>
      <c r="F15" s="5"/>
      <c r="G15" s="5"/>
      <c r="H15" s="5"/>
      <c r="I15" s="5"/>
      <c r="J15" s="5"/>
      <c r="K15" s="5"/>
    </row>
    <row r="16" spans="1:12" s="4" customFormat="1" x14ac:dyDescent="0.25">
      <c r="C16" s="5"/>
      <c r="D16" s="5"/>
      <c r="E16" s="5"/>
      <c r="F16" s="5"/>
      <c r="G16" s="5"/>
      <c r="H16" s="5"/>
      <c r="I16" s="5"/>
      <c r="J16" s="5"/>
      <c r="K16" s="5"/>
    </row>
    <row r="17" spans="3:11" s="4" customFormat="1" x14ac:dyDescent="0.25">
      <c r="C17" s="5"/>
      <c r="D17" s="5"/>
      <c r="E17" s="5"/>
      <c r="F17" s="5"/>
      <c r="G17" s="5"/>
      <c r="H17" s="5"/>
      <c r="I17" s="5"/>
      <c r="J17" s="5"/>
      <c r="K17" s="5"/>
    </row>
    <row r="18" spans="3:11" s="4" customFormat="1" x14ac:dyDescent="0.25">
      <c r="C18" s="5"/>
      <c r="D18" s="5"/>
      <c r="E18" s="5"/>
      <c r="F18" s="5"/>
      <c r="G18" s="5"/>
      <c r="H18" s="5"/>
      <c r="I18" s="5"/>
      <c r="J18" s="5"/>
      <c r="K18" s="5"/>
    </row>
    <row r="19" spans="3:11" s="4" customFormat="1" x14ac:dyDescent="0.25">
      <c r="C19" s="5"/>
      <c r="D19" s="5"/>
      <c r="E19" s="5"/>
      <c r="F19" s="5"/>
      <c r="G19" s="5"/>
      <c r="H19" s="5"/>
      <c r="I19" s="5"/>
      <c r="J19" s="5"/>
      <c r="K19" s="5"/>
    </row>
    <row r="20" spans="3:11" s="4" customFormat="1" x14ac:dyDescent="0.25">
      <c r="C20" s="5"/>
      <c r="D20" s="5"/>
      <c r="E20" s="5"/>
      <c r="F20" s="5"/>
      <c r="G20" s="5"/>
      <c r="H20" s="5"/>
      <c r="I20" s="5"/>
      <c r="J20" s="5"/>
      <c r="K20" s="5"/>
    </row>
    <row r="21" spans="3:11" s="4" customFormat="1" x14ac:dyDescent="0.25">
      <c r="C21" s="5"/>
      <c r="D21" s="5"/>
      <c r="E21" s="5"/>
      <c r="F21" s="5"/>
      <c r="G21" s="5"/>
      <c r="H21" s="5"/>
      <c r="I21" s="5"/>
      <c r="J21" s="5"/>
      <c r="K21" s="5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7665-37A3-4B7E-A52B-29B8AACA778F}">
  <dimension ref="A1:M49"/>
  <sheetViews>
    <sheetView zoomScale="90" zoomScaleNormal="90" workbookViewId="0"/>
  </sheetViews>
  <sheetFormatPr defaultRowHeight="15" x14ac:dyDescent="0.25"/>
  <cols>
    <col min="1" max="1" width="8.5703125" style="41" customWidth="1"/>
    <col min="2" max="2" width="7.140625" style="39" bestFit="1" customWidth="1"/>
    <col min="3" max="3" width="8.28515625" style="39" bestFit="1" customWidth="1"/>
    <col min="4" max="4" width="12.28515625" style="39" bestFit="1" customWidth="1"/>
    <col min="5" max="5" width="24.85546875" style="39" bestFit="1" customWidth="1"/>
    <col min="6" max="7" width="8.28515625" style="39" bestFit="1" customWidth="1"/>
    <col min="8" max="8" width="12.7109375" style="39" bestFit="1" customWidth="1"/>
    <col min="9" max="9" width="31.42578125" style="39" bestFit="1" customWidth="1"/>
    <col min="10" max="10" width="39.7109375" style="39" bestFit="1" customWidth="1"/>
    <col min="11" max="12" width="8.5703125" style="40" customWidth="1"/>
    <col min="13" max="16384" width="9.140625" style="41"/>
  </cols>
  <sheetData>
    <row r="1" spans="1:13" x14ac:dyDescent="0.25">
      <c r="A1" s="38" t="s">
        <v>28</v>
      </c>
    </row>
    <row r="2" spans="1:13" x14ac:dyDescent="0.25">
      <c r="A2" s="49" t="s">
        <v>57</v>
      </c>
    </row>
    <row r="5" spans="1:13" x14ac:dyDescent="0.25">
      <c r="B5" s="39" t="s">
        <v>1</v>
      </c>
      <c r="C5" s="39" t="s">
        <v>54</v>
      </c>
      <c r="D5" s="39" t="s">
        <v>0</v>
      </c>
      <c r="E5" s="39" t="s">
        <v>3</v>
      </c>
      <c r="F5" s="39" t="s">
        <v>4</v>
      </c>
      <c r="G5" s="39" t="s">
        <v>5</v>
      </c>
      <c r="H5" s="39" t="s">
        <v>6</v>
      </c>
      <c r="I5" s="39" t="s">
        <v>55</v>
      </c>
      <c r="J5" s="39" t="s">
        <v>56</v>
      </c>
    </row>
    <row r="6" spans="1:13" x14ac:dyDescent="0.25">
      <c r="A6" s="41">
        <v>2010</v>
      </c>
      <c r="B6" s="39">
        <v>936.41849999999999</v>
      </c>
      <c r="C6" s="39">
        <v>4803.5604000000003</v>
      </c>
      <c r="D6" s="39">
        <v>3956.7392</v>
      </c>
      <c r="E6" s="39">
        <f>SUM(F6:H6)</f>
        <v>3140.2759999999998</v>
      </c>
      <c r="F6" s="39">
        <v>1254.425</v>
      </c>
      <c r="G6" s="39">
        <v>955.09050000000002</v>
      </c>
      <c r="H6" s="39">
        <v>930.76050000000009</v>
      </c>
      <c r="I6" s="39">
        <f>SUM(B6:E6)</f>
        <v>12836.9941</v>
      </c>
      <c r="J6" s="39">
        <v>12836.9984</v>
      </c>
      <c r="M6" s="42"/>
    </row>
    <row r="7" spans="1:13" x14ac:dyDescent="0.25">
      <c r="A7" s="41">
        <v>2011</v>
      </c>
      <c r="B7" s="39">
        <v>905.68099999999993</v>
      </c>
      <c r="C7" s="39">
        <v>4800.1535000000003</v>
      </c>
      <c r="D7" s="39">
        <v>4233.8757999999998</v>
      </c>
      <c r="E7" s="39">
        <f t="shared" ref="E7:E45" si="0">SUM(F7:H7)</f>
        <v>3308.1761999999999</v>
      </c>
      <c r="F7" s="39">
        <v>1340.9</v>
      </c>
      <c r="G7" s="39">
        <v>1048.2560000000001</v>
      </c>
      <c r="H7" s="39">
        <v>919.02019999999993</v>
      </c>
      <c r="I7" s="39">
        <f t="shared" ref="I7:I46" si="1">SUM(B7:E7)</f>
        <v>13247.886499999999</v>
      </c>
      <c r="J7" s="39">
        <v>13247.8817</v>
      </c>
    </row>
    <row r="8" spans="1:13" x14ac:dyDescent="0.25">
      <c r="A8" s="41">
        <v>2012</v>
      </c>
      <c r="B8" s="39">
        <v>761.85140000000001</v>
      </c>
      <c r="C8" s="39">
        <v>4912.9357</v>
      </c>
      <c r="D8" s="39">
        <v>4323.3023999999996</v>
      </c>
      <c r="E8" s="39">
        <f t="shared" si="0"/>
        <v>3313.2233000000006</v>
      </c>
      <c r="F8" s="39">
        <v>1354.6389999999999</v>
      </c>
      <c r="G8" s="39">
        <v>1020.433</v>
      </c>
      <c r="H8" s="39">
        <v>938.15130000000022</v>
      </c>
      <c r="I8" s="39">
        <f t="shared" si="1"/>
        <v>13311.3128</v>
      </c>
      <c r="J8" s="39">
        <v>13311.314399999999</v>
      </c>
    </row>
    <row r="9" spans="1:13" x14ac:dyDescent="0.25">
      <c r="A9" s="41">
        <v>2013</v>
      </c>
      <c r="B9" s="39">
        <v>761.1561999999999</v>
      </c>
      <c r="C9" s="39">
        <v>4841.1661000000004</v>
      </c>
      <c r="D9" s="39">
        <v>4486.1823999999997</v>
      </c>
      <c r="E9" s="39">
        <f t="shared" si="0"/>
        <v>3500.5367000000001</v>
      </c>
      <c r="F9" s="39">
        <v>1394.5129999999999</v>
      </c>
      <c r="G9" s="39">
        <v>1117.604</v>
      </c>
      <c r="H9" s="39">
        <v>988.41969999999992</v>
      </c>
      <c r="I9" s="39">
        <f t="shared" si="1"/>
        <v>13589.0414</v>
      </c>
      <c r="J9" s="39">
        <v>13589.044199999998</v>
      </c>
    </row>
    <row r="10" spans="1:13" x14ac:dyDescent="0.25">
      <c r="A10" s="41">
        <v>2014</v>
      </c>
      <c r="B10" s="39">
        <v>725.38930000000005</v>
      </c>
      <c r="C10" s="39">
        <v>4755.8420000000006</v>
      </c>
      <c r="D10" s="39">
        <v>4578.2723999999998</v>
      </c>
      <c r="E10" s="39">
        <f t="shared" si="0"/>
        <v>3567.7192999999997</v>
      </c>
      <c r="F10" s="39">
        <v>1363.0039999999999</v>
      </c>
      <c r="G10" s="39">
        <v>1189.942</v>
      </c>
      <c r="H10" s="39">
        <v>1014.7733000000001</v>
      </c>
      <c r="I10" s="39">
        <f t="shared" si="1"/>
        <v>13627.223000000002</v>
      </c>
      <c r="J10" s="39">
        <v>13627.220699999998</v>
      </c>
    </row>
    <row r="11" spans="1:13" x14ac:dyDescent="0.25">
      <c r="A11" s="41">
        <v>2015</v>
      </c>
      <c r="B11" s="39">
        <v>732.14610000000005</v>
      </c>
      <c r="C11" s="39">
        <v>4783.3198999999995</v>
      </c>
      <c r="D11" s="39">
        <v>4739.482</v>
      </c>
      <c r="E11" s="39">
        <f t="shared" si="0"/>
        <v>3507.0358999999999</v>
      </c>
      <c r="F11" s="39">
        <v>1362.0239999999999</v>
      </c>
      <c r="G11" s="39">
        <v>1063.5619999999999</v>
      </c>
      <c r="H11" s="39">
        <v>1081.4499000000001</v>
      </c>
      <c r="I11" s="39">
        <f t="shared" si="1"/>
        <v>13761.983899999999</v>
      </c>
      <c r="J11" s="39">
        <v>13761.980899999999</v>
      </c>
    </row>
    <row r="12" spans="1:13" x14ac:dyDescent="0.25">
      <c r="A12" s="41">
        <v>2016</v>
      </c>
      <c r="B12" s="39">
        <v>803.58870000000002</v>
      </c>
      <c r="C12" s="39">
        <v>4846.2994999999992</v>
      </c>
      <c r="D12" s="39">
        <v>4608.9849999999997</v>
      </c>
      <c r="E12" s="39">
        <f t="shared" si="0"/>
        <v>3323.0459000000001</v>
      </c>
      <c r="F12" s="39">
        <v>1373.577</v>
      </c>
      <c r="G12" s="39">
        <v>1059.586</v>
      </c>
      <c r="H12" s="39">
        <v>889.88289999999995</v>
      </c>
      <c r="I12" s="39">
        <f t="shared" si="1"/>
        <v>13581.919099999999</v>
      </c>
      <c r="J12" s="39">
        <v>13581.922900000001</v>
      </c>
    </row>
    <row r="13" spans="1:13" x14ac:dyDescent="0.25">
      <c r="A13" s="41">
        <v>2017</v>
      </c>
      <c r="B13" s="39">
        <v>844.92010000000005</v>
      </c>
      <c r="C13" s="39">
        <v>4906.7126999999991</v>
      </c>
      <c r="D13" s="39">
        <v>4700.4321999999993</v>
      </c>
      <c r="E13" s="39">
        <f t="shared" si="0"/>
        <v>3368.9832000000001</v>
      </c>
      <c r="F13" s="39">
        <v>1406.16</v>
      </c>
      <c r="G13" s="39">
        <v>1058.2349999999999</v>
      </c>
      <c r="H13" s="39">
        <v>904.58820000000003</v>
      </c>
      <c r="I13" s="39">
        <f t="shared" si="1"/>
        <v>13821.048199999999</v>
      </c>
      <c r="J13" s="39">
        <v>13821.043900000001</v>
      </c>
    </row>
    <row r="14" spans="1:13" x14ac:dyDescent="0.25">
      <c r="A14" s="41">
        <v>2018</v>
      </c>
      <c r="B14" s="39">
        <v>750.33580000000006</v>
      </c>
      <c r="C14" s="39">
        <v>5038.8681999999999</v>
      </c>
      <c r="D14" s="39">
        <v>4984.9044000000004</v>
      </c>
      <c r="E14" s="39">
        <f t="shared" si="0"/>
        <v>3400.4021000000002</v>
      </c>
      <c r="F14" s="39">
        <v>1375.1990000000001</v>
      </c>
      <c r="G14" s="39">
        <v>1052.299</v>
      </c>
      <c r="H14" s="39">
        <v>972.90409999999997</v>
      </c>
      <c r="I14" s="39">
        <f t="shared" si="1"/>
        <v>14174.5105</v>
      </c>
      <c r="J14" s="39">
        <v>14174.5087</v>
      </c>
    </row>
    <row r="15" spans="1:13" x14ac:dyDescent="0.25">
      <c r="A15" s="41">
        <v>2019</v>
      </c>
      <c r="B15" s="39">
        <v>712.8839999999999</v>
      </c>
      <c r="C15" s="39">
        <v>5066.5998999999993</v>
      </c>
      <c r="D15" s="39">
        <v>5044.7064</v>
      </c>
      <c r="E15" s="39">
        <f>SUM(F15:H15)</f>
        <v>3386.2592999999997</v>
      </c>
      <c r="F15" s="39">
        <v>1353.0119999999999</v>
      </c>
      <c r="G15" s="39">
        <v>1057.183</v>
      </c>
      <c r="H15" s="39">
        <v>976.06429999999989</v>
      </c>
      <c r="I15" s="39">
        <f t="shared" si="1"/>
        <v>14210.449599999998</v>
      </c>
      <c r="J15" s="39">
        <v>14211.277900000001</v>
      </c>
    </row>
    <row r="16" spans="1:13" x14ac:dyDescent="0.25">
      <c r="A16" s="41">
        <v>2020</v>
      </c>
      <c r="B16" s="39">
        <v>502.66169999999994</v>
      </c>
      <c r="C16" s="39">
        <v>4289.6782999999987</v>
      </c>
      <c r="D16" s="39">
        <v>4939.5040999999992</v>
      </c>
      <c r="E16" s="39">
        <f t="shared" si="0"/>
        <v>3279.2991999999999</v>
      </c>
      <c r="F16" s="39">
        <v>1389.5640000000001</v>
      </c>
      <c r="G16" s="39">
        <v>924.1309</v>
      </c>
      <c r="H16" s="39">
        <v>965.60430000000008</v>
      </c>
      <c r="I16" s="39">
        <f t="shared" si="1"/>
        <v>13011.143299999998</v>
      </c>
      <c r="J16" s="39">
        <v>13158.6839</v>
      </c>
    </row>
    <row r="17" spans="1:10" x14ac:dyDescent="0.25">
      <c r="A17" s="41">
        <v>2021</v>
      </c>
      <c r="B17" s="39">
        <v>582.3655</v>
      </c>
      <c r="C17" s="39">
        <v>4610.2595000000001</v>
      </c>
      <c r="D17" s="39">
        <v>5025.9369000000006</v>
      </c>
      <c r="E17" s="39">
        <f t="shared" si="0"/>
        <v>3322.6134999999995</v>
      </c>
      <c r="F17" s="39">
        <v>1414.018</v>
      </c>
      <c r="G17" s="39">
        <v>870.77729999999997</v>
      </c>
      <c r="H17" s="39">
        <v>1037.8181999999999</v>
      </c>
      <c r="I17" s="39">
        <f t="shared" si="1"/>
        <v>13541.1754</v>
      </c>
      <c r="J17" s="39">
        <v>13708.902899999999</v>
      </c>
    </row>
    <row r="18" spans="1:10" x14ac:dyDescent="0.25">
      <c r="A18" s="41">
        <v>2022</v>
      </c>
      <c r="B18" s="39">
        <v>408.51029999999997</v>
      </c>
      <c r="C18" s="39">
        <v>4846.2933999999996</v>
      </c>
      <c r="D18" s="39">
        <v>5070.3333000000002</v>
      </c>
      <c r="E18" s="39">
        <f t="shared" si="0"/>
        <v>3509.2819</v>
      </c>
      <c r="F18" s="39">
        <v>1489.79</v>
      </c>
      <c r="G18" s="39">
        <v>897.51670000000001</v>
      </c>
      <c r="H18" s="39">
        <v>1121.9752000000001</v>
      </c>
      <c r="I18" s="39">
        <f t="shared" si="1"/>
        <v>13834.418899999999</v>
      </c>
      <c r="J18" s="39">
        <v>14019.793599999999</v>
      </c>
    </row>
    <row r="19" spans="1:10" x14ac:dyDescent="0.25">
      <c r="A19" s="41">
        <v>2023</v>
      </c>
      <c r="B19" s="39">
        <v>265.15199999999999</v>
      </c>
      <c r="C19" s="39">
        <v>4819.1982000000007</v>
      </c>
      <c r="D19" s="39">
        <v>5225.3197</v>
      </c>
      <c r="E19" s="39">
        <f t="shared" si="0"/>
        <v>3448.6964000000003</v>
      </c>
      <c r="F19" s="39">
        <v>1510.931</v>
      </c>
      <c r="G19" s="39">
        <v>774.21479999999997</v>
      </c>
      <c r="H19" s="39">
        <v>1163.5506</v>
      </c>
      <c r="I19" s="39">
        <f t="shared" si="1"/>
        <v>13758.366300000002</v>
      </c>
      <c r="J19" s="39">
        <v>14004.0391</v>
      </c>
    </row>
    <row r="20" spans="1:10" x14ac:dyDescent="0.25">
      <c r="A20" s="41">
        <v>2024</v>
      </c>
      <c r="B20" s="39">
        <v>262.2296</v>
      </c>
      <c r="C20" s="39">
        <v>4771.5963000000002</v>
      </c>
      <c r="D20" s="39">
        <v>5113.7421999999997</v>
      </c>
      <c r="E20" s="39">
        <f t="shared" si="0"/>
        <v>3625.9476999999997</v>
      </c>
      <c r="F20" s="39">
        <v>1513.375</v>
      </c>
      <c r="G20" s="39">
        <v>889.05700000000002</v>
      </c>
      <c r="H20" s="39">
        <v>1223.5156999999999</v>
      </c>
      <c r="I20" s="39">
        <f t="shared" si="1"/>
        <v>13773.515800000001</v>
      </c>
      <c r="J20" s="39">
        <v>14110.9874</v>
      </c>
    </row>
    <row r="21" spans="1:10" x14ac:dyDescent="0.25">
      <c r="A21" s="41">
        <v>2025</v>
      </c>
      <c r="B21" s="39">
        <v>243.53500000000003</v>
      </c>
      <c r="C21" s="39">
        <v>4721.5359000000008</v>
      </c>
      <c r="D21" s="39">
        <v>5083.8213999999998</v>
      </c>
      <c r="E21" s="39">
        <f t="shared" si="0"/>
        <v>3622.1427000000003</v>
      </c>
      <c r="F21" s="39">
        <v>1533.847</v>
      </c>
      <c r="G21" s="39">
        <v>812.63819999999998</v>
      </c>
      <c r="H21" s="39">
        <v>1275.6575000000003</v>
      </c>
      <c r="I21" s="39">
        <f t="shared" si="1"/>
        <v>13671.035</v>
      </c>
      <c r="J21" s="39">
        <v>14056.458499999999</v>
      </c>
    </row>
    <row r="22" spans="1:10" x14ac:dyDescent="0.25">
      <c r="A22" s="41">
        <v>2026</v>
      </c>
      <c r="B22" s="39">
        <v>229.5213</v>
      </c>
      <c r="C22" s="39">
        <v>4696.2070999999996</v>
      </c>
      <c r="D22" s="39">
        <v>5075.1463999999996</v>
      </c>
      <c r="E22" s="39">
        <f t="shared" si="0"/>
        <v>3610.8946000000001</v>
      </c>
      <c r="F22" s="39">
        <v>1534.5119999999999</v>
      </c>
      <c r="G22" s="39">
        <v>753.50160000000005</v>
      </c>
      <c r="H22" s="39">
        <v>1322.8809999999999</v>
      </c>
      <c r="I22" s="39">
        <f t="shared" si="1"/>
        <v>13611.769399999999</v>
      </c>
      <c r="J22" s="39">
        <v>14014.2093</v>
      </c>
    </row>
    <row r="23" spans="1:10" x14ac:dyDescent="0.25">
      <c r="A23" s="41">
        <v>2027</v>
      </c>
      <c r="B23" s="39">
        <v>208.80489999999998</v>
      </c>
      <c r="C23" s="39">
        <v>4592.6959000000006</v>
      </c>
      <c r="D23" s="39">
        <v>4969.7797999999993</v>
      </c>
      <c r="E23" s="39">
        <f t="shared" si="0"/>
        <v>3754.2196999999996</v>
      </c>
      <c r="F23" s="39">
        <v>1535.1</v>
      </c>
      <c r="G23" s="39">
        <v>823.21169999999995</v>
      </c>
      <c r="H23" s="39">
        <v>1395.9079999999997</v>
      </c>
      <c r="I23" s="39">
        <f t="shared" si="1"/>
        <v>13525.5003</v>
      </c>
      <c r="J23" s="39">
        <v>14048.729099999999</v>
      </c>
    </row>
    <row r="24" spans="1:10" x14ac:dyDescent="0.25">
      <c r="A24" s="41">
        <v>2028</v>
      </c>
      <c r="B24" s="39">
        <v>191.905</v>
      </c>
      <c r="C24" s="39">
        <v>4489.0049000000017</v>
      </c>
      <c r="D24" s="39">
        <v>4876.2799000000005</v>
      </c>
      <c r="E24" s="39">
        <f t="shared" si="0"/>
        <v>3881.4660999999996</v>
      </c>
      <c r="F24" s="39">
        <v>1535.2070000000001</v>
      </c>
      <c r="G24" s="39">
        <v>894.50390000000004</v>
      </c>
      <c r="H24" s="39">
        <v>1451.7551999999998</v>
      </c>
      <c r="I24" s="39">
        <f t="shared" si="1"/>
        <v>13438.655900000002</v>
      </c>
      <c r="J24" s="39">
        <v>14015.465400000001</v>
      </c>
    </row>
    <row r="25" spans="1:10" x14ac:dyDescent="0.25">
      <c r="A25" s="41">
        <v>2029</v>
      </c>
      <c r="B25" s="39">
        <v>182.57810000000001</v>
      </c>
      <c r="C25" s="39">
        <v>4424.9490999999998</v>
      </c>
      <c r="D25" s="39">
        <v>4828.2071999999998</v>
      </c>
      <c r="E25" s="39">
        <f t="shared" si="0"/>
        <v>3891.8011000000001</v>
      </c>
      <c r="F25" s="39">
        <v>1533.7149999999999</v>
      </c>
      <c r="G25" s="39">
        <v>839.74570000000006</v>
      </c>
      <c r="H25" s="39">
        <v>1518.3404</v>
      </c>
      <c r="I25" s="39">
        <f t="shared" si="1"/>
        <v>13327.5355</v>
      </c>
      <c r="J25" s="39">
        <v>13994.501200000001</v>
      </c>
    </row>
    <row r="26" spans="1:10" x14ac:dyDescent="0.25">
      <c r="A26" s="41">
        <v>2030</v>
      </c>
      <c r="B26" s="39">
        <v>159.69</v>
      </c>
      <c r="C26" s="39">
        <v>4283.6357000000007</v>
      </c>
      <c r="D26" s="39">
        <v>4700.0433999999996</v>
      </c>
      <c r="E26" s="39">
        <f t="shared" si="0"/>
        <v>4080.5066999999999</v>
      </c>
      <c r="F26" s="39">
        <v>1564.374</v>
      </c>
      <c r="G26" s="39">
        <v>915.52480000000003</v>
      </c>
      <c r="H26" s="39">
        <v>1600.6079</v>
      </c>
      <c r="I26" s="39">
        <f t="shared" si="1"/>
        <v>13223.8758</v>
      </c>
      <c r="J26" s="39">
        <v>14022.000400000001</v>
      </c>
    </row>
    <row r="27" spans="1:10" x14ac:dyDescent="0.25">
      <c r="A27" s="41">
        <v>2031</v>
      </c>
      <c r="B27" s="39">
        <v>153.62269999999998</v>
      </c>
      <c r="C27" s="39">
        <v>4248.8965000000007</v>
      </c>
      <c r="D27" s="39">
        <v>4683.2843999999996</v>
      </c>
      <c r="E27" s="39">
        <f t="shared" si="0"/>
        <v>4060.7094999999999</v>
      </c>
      <c r="F27" s="39">
        <v>1567.4849999999999</v>
      </c>
      <c r="G27" s="39">
        <v>841.36950000000002</v>
      </c>
      <c r="H27" s="39">
        <v>1651.855</v>
      </c>
      <c r="I27" s="39">
        <f t="shared" si="1"/>
        <v>13146.5131</v>
      </c>
      <c r="J27" s="39">
        <v>14048.927599999999</v>
      </c>
    </row>
    <row r="28" spans="1:10" x14ac:dyDescent="0.25">
      <c r="A28" s="41">
        <v>2032</v>
      </c>
      <c r="B28" s="39">
        <v>133.47020000000001</v>
      </c>
      <c r="C28" s="39">
        <v>4124.0859999999993</v>
      </c>
      <c r="D28" s="39">
        <v>4579.3826000000008</v>
      </c>
      <c r="E28" s="39">
        <f t="shared" si="0"/>
        <v>4180.3485000000001</v>
      </c>
      <c r="F28" s="39">
        <v>1567.37</v>
      </c>
      <c r="G28" s="39">
        <v>917.14859999999999</v>
      </c>
      <c r="H28" s="39">
        <v>1695.8299</v>
      </c>
      <c r="I28" s="39">
        <f t="shared" si="1"/>
        <v>13017.2873</v>
      </c>
      <c r="J28" s="39">
        <v>14117.550799999999</v>
      </c>
    </row>
    <row r="29" spans="1:10" x14ac:dyDescent="0.25">
      <c r="A29" s="41">
        <v>2033</v>
      </c>
      <c r="B29" s="39">
        <v>129.77019999999999</v>
      </c>
      <c r="C29" s="39">
        <v>4041.1738999999998</v>
      </c>
      <c r="D29" s="39">
        <v>4516.6475</v>
      </c>
      <c r="E29" s="39">
        <f t="shared" si="0"/>
        <v>4205.0751999999993</v>
      </c>
      <c r="F29" s="39">
        <v>1568.646</v>
      </c>
      <c r="G29" s="39">
        <v>917.59969999999998</v>
      </c>
      <c r="H29" s="39">
        <v>1718.8294999999998</v>
      </c>
      <c r="I29" s="39">
        <f t="shared" si="1"/>
        <v>12892.666799999999</v>
      </c>
      <c r="J29" s="39">
        <v>14139.3701</v>
      </c>
    </row>
    <row r="30" spans="1:10" x14ac:dyDescent="0.25">
      <c r="A30" s="41">
        <v>2034</v>
      </c>
      <c r="B30" s="39">
        <v>126.1891</v>
      </c>
      <c r="C30" s="39">
        <v>3931.4958000000011</v>
      </c>
      <c r="D30" s="39">
        <v>4411.4474</v>
      </c>
      <c r="E30" s="39">
        <f t="shared" si="0"/>
        <v>4310.2939000000006</v>
      </c>
      <c r="F30" s="39">
        <v>1572.5630000000001</v>
      </c>
      <c r="G30" s="39">
        <v>993.37879999999996</v>
      </c>
      <c r="H30" s="39">
        <v>1744.3521000000001</v>
      </c>
      <c r="I30" s="39">
        <f t="shared" si="1"/>
        <v>12779.426200000002</v>
      </c>
      <c r="J30" s="39">
        <v>14176.682999999999</v>
      </c>
    </row>
    <row r="31" spans="1:10" x14ac:dyDescent="0.25">
      <c r="A31" s="41">
        <v>2035</v>
      </c>
      <c r="B31" s="39">
        <v>117.98909999999999</v>
      </c>
      <c r="C31" s="39">
        <v>3827.2630999999997</v>
      </c>
      <c r="D31" s="39">
        <v>4321.0853000000006</v>
      </c>
      <c r="E31" s="39">
        <f t="shared" si="0"/>
        <v>4361.4141999999993</v>
      </c>
      <c r="F31" s="39">
        <v>1575.2560000000001</v>
      </c>
      <c r="G31" s="39">
        <v>1013.5650000000001</v>
      </c>
      <c r="H31" s="39">
        <v>1772.5931999999998</v>
      </c>
      <c r="I31" s="39">
        <f t="shared" si="1"/>
        <v>12627.751699999999</v>
      </c>
      <c r="J31" s="39">
        <v>14142.1574</v>
      </c>
    </row>
    <row r="32" spans="1:10" x14ac:dyDescent="0.25">
      <c r="A32" s="41">
        <v>2036</v>
      </c>
      <c r="B32" s="39">
        <v>114.88890000000001</v>
      </c>
      <c r="C32" s="39">
        <v>3742.1005000000005</v>
      </c>
      <c r="D32" s="39">
        <v>4149.7806</v>
      </c>
      <c r="E32" s="39">
        <f t="shared" si="0"/>
        <v>4390.7831999999999</v>
      </c>
      <c r="F32" s="39">
        <v>1581.0340000000001</v>
      </c>
      <c r="G32" s="39">
        <v>1013.5650000000001</v>
      </c>
      <c r="H32" s="39">
        <v>1796.1842000000001</v>
      </c>
      <c r="I32" s="39">
        <f t="shared" si="1"/>
        <v>12397.5532</v>
      </c>
      <c r="J32" s="39">
        <v>14116.4884</v>
      </c>
    </row>
    <row r="33" spans="1:10" x14ac:dyDescent="0.25">
      <c r="A33" s="41">
        <v>2037</v>
      </c>
      <c r="B33" s="39">
        <v>112.28279999999999</v>
      </c>
      <c r="C33" s="39">
        <v>3637.2808000000005</v>
      </c>
      <c r="D33" s="39">
        <v>4076.1965</v>
      </c>
      <c r="E33" s="39">
        <f t="shared" si="0"/>
        <v>4415.1718000000001</v>
      </c>
      <c r="F33" s="39">
        <v>1584.2929999999999</v>
      </c>
      <c r="G33" s="39">
        <v>1014.026</v>
      </c>
      <c r="H33" s="39">
        <v>1816.8528000000001</v>
      </c>
      <c r="I33" s="39">
        <f t="shared" si="1"/>
        <v>12240.9319</v>
      </c>
      <c r="J33" s="39">
        <v>14103.900899999999</v>
      </c>
    </row>
    <row r="34" spans="1:10" x14ac:dyDescent="0.25">
      <c r="A34" s="41">
        <v>2038</v>
      </c>
      <c r="B34" s="39">
        <v>108.91480000000001</v>
      </c>
      <c r="C34" s="39">
        <v>3538.3293000000003</v>
      </c>
      <c r="D34" s="39">
        <v>4001.1503000000002</v>
      </c>
      <c r="E34" s="39">
        <f t="shared" si="0"/>
        <v>4453.7911999999997</v>
      </c>
      <c r="F34" s="39">
        <v>1586.088</v>
      </c>
      <c r="G34" s="39">
        <v>1014.026</v>
      </c>
      <c r="H34" s="39">
        <v>1853.6772000000001</v>
      </c>
      <c r="I34" s="39">
        <f t="shared" si="1"/>
        <v>12102.185600000001</v>
      </c>
      <c r="J34" s="39">
        <v>14102.285900000001</v>
      </c>
    </row>
    <row r="35" spans="1:10" x14ac:dyDescent="0.25">
      <c r="A35" s="41">
        <v>2039</v>
      </c>
      <c r="B35" s="39">
        <v>100.4063</v>
      </c>
      <c r="C35" s="39">
        <v>3447.0659999999998</v>
      </c>
      <c r="D35" s="39">
        <v>3954.9944</v>
      </c>
      <c r="E35" s="39">
        <f t="shared" si="0"/>
        <v>4479.9375</v>
      </c>
      <c r="F35" s="39">
        <v>1587.5809999999999</v>
      </c>
      <c r="G35" s="39">
        <v>1014.947</v>
      </c>
      <c r="H35" s="39">
        <v>1877.4095000000002</v>
      </c>
      <c r="I35" s="39">
        <f t="shared" si="1"/>
        <v>11982.404200000001</v>
      </c>
      <c r="J35" s="39">
        <v>14121.5692</v>
      </c>
    </row>
    <row r="36" spans="1:10" x14ac:dyDescent="0.25">
      <c r="A36" s="41">
        <v>2040</v>
      </c>
      <c r="B36" s="39">
        <v>97.204099999999997</v>
      </c>
      <c r="C36" s="39">
        <v>3344.7366000000006</v>
      </c>
      <c r="D36" s="39">
        <v>3866.0601000000001</v>
      </c>
      <c r="E36" s="39">
        <f t="shared" si="0"/>
        <v>4519.1034</v>
      </c>
      <c r="F36" s="39">
        <v>1588.5820000000001</v>
      </c>
      <c r="G36" s="39">
        <v>1016.7910000000001</v>
      </c>
      <c r="H36" s="39">
        <v>1913.7304000000001</v>
      </c>
      <c r="I36" s="39">
        <f t="shared" si="1"/>
        <v>11827.104200000002</v>
      </c>
      <c r="J36" s="39">
        <v>14108.1139</v>
      </c>
    </row>
    <row r="37" spans="1:10" x14ac:dyDescent="0.25">
      <c r="A37" s="41">
        <v>2041</v>
      </c>
      <c r="B37" s="39">
        <v>68.22290000000001</v>
      </c>
      <c r="C37" s="39">
        <v>3276.9740999999999</v>
      </c>
      <c r="D37" s="39">
        <v>3782.8806</v>
      </c>
      <c r="E37" s="39">
        <f t="shared" si="0"/>
        <v>4499.3984</v>
      </c>
      <c r="F37" s="39">
        <v>1591.6949999999999</v>
      </c>
      <c r="G37" s="39">
        <v>963.92359999999996</v>
      </c>
      <c r="H37" s="39">
        <v>1943.7798</v>
      </c>
      <c r="I37" s="39">
        <f t="shared" si="1"/>
        <v>11627.476000000001</v>
      </c>
      <c r="J37" s="39">
        <v>14065.865800000001</v>
      </c>
    </row>
    <row r="38" spans="1:10" x14ac:dyDescent="0.25">
      <c r="A38" s="41">
        <v>2042</v>
      </c>
      <c r="B38" s="39">
        <v>65.878500000000003</v>
      </c>
      <c r="C38" s="39">
        <v>3159.3531999999996</v>
      </c>
      <c r="D38" s="39">
        <v>3699.8263999999999</v>
      </c>
      <c r="E38" s="39">
        <f t="shared" si="0"/>
        <v>4548.0740999999998</v>
      </c>
      <c r="F38" s="39">
        <v>1594.0609999999999</v>
      </c>
      <c r="G38" s="39">
        <v>965.76670000000001</v>
      </c>
      <c r="H38" s="39">
        <v>1988.2464000000002</v>
      </c>
      <c r="I38" s="39">
        <f t="shared" si="1"/>
        <v>11473.1322</v>
      </c>
      <c r="J38" s="39">
        <v>14081.946000000002</v>
      </c>
    </row>
    <row r="39" spans="1:10" x14ac:dyDescent="0.25">
      <c r="A39" s="41">
        <v>2043</v>
      </c>
      <c r="B39" s="39">
        <v>63.884399999999999</v>
      </c>
      <c r="C39" s="39">
        <v>3078.7437999999997</v>
      </c>
      <c r="D39" s="39">
        <v>3633.6610999999998</v>
      </c>
      <c r="E39" s="39">
        <f t="shared" si="0"/>
        <v>4585.7243999999992</v>
      </c>
      <c r="F39" s="39">
        <v>1595.6189999999999</v>
      </c>
      <c r="G39" s="39">
        <v>967.60969999999998</v>
      </c>
      <c r="H39" s="39">
        <v>2022.4956999999999</v>
      </c>
      <c r="I39" s="39">
        <f t="shared" si="1"/>
        <v>11362.0137</v>
      </c>
      <c r="J39" s="39">
        <v>14126.962599999999</v>
      </c>
    </row>
    <row r="40" spans="1:10" x14ac:dyDescent="0.25">
      <c r="A40" s="41">
        <v>2044</v>
      </c>
      <c r="B40" s="39">
        <v>62.189099999999996</v>
      </c>
      <c r="C40" s="39">
        <v>2963.0725000000002</v>
      </c>
      <c r="D40" s="39">
        <v>3546.5367000000001</v>
      </c>
      <c r="E40" s="39">
        <f t="shared" si="0"/>
        <v>4705.3732</v>
      </c>
      <c r="F40" s="39">
        <v>1596.6130000000001</v>
      </c>
      <c r="G40" s="39">
        <v>1038.2249999999999</v>
      </c>
      <c r="H40" s="39">
        <v>2070.5352000000003</v>
      </c>
      <c r="I40" s="39">
        <f t="shared" si="1"/>
        <v>11277.1715</v>
      </c>
      <c r="J40" s="39">
        <v>14212.342999999999</v>
      </c>
    </row>
    <row r="41" spans="1:10" x14ac:dyDescent="0.25">
      <c r="A41" s="41">
        <v>2045</v>
      </c>
      <c r="B41" s="39">
        <v>60.823500000000003</v>
      </c>
      <c r="C41" s="39">
        <v>2890.4309000000003</v>
      </c>
      <c r="D41" s="39">
        <v>3466.7314000000001</v>
      </c>
      <c r="E41" s="39">
        <f t="shared" si="0"/>
        <v>4733.5604999999996</v>
      </c>
      <c r="F41" s="39">
        <v>1598.107</v>
      </c>
      <c r="G41" s="39">
        <v>1040.529</v>
      </c>
      <c r="H41" s="39">
        <v>2094.9245000000001</v>
      </c>
      <c r="I41" s="39">
        <f t="shared" si="1"/>
        <v>11151.5463</v>
      </c>
      <c r="J41" s="39">
        <v>14252.3158</v>
      </c>
    </row>
    <row r="42" spans="1:10" x14ac:dyDescent="0.25">
      <c r="A42" s="41">
        <v>2046</v>
      </c>
      <c r="B42" s="39">
        <v>59.641300000000001</v>
      </c>
      <c r="C42" s="39">
        <v>2817.8217999999997</v>
      </c>
      <c r="D42" s="39">
        <v>3385.7964999999999</v>
      </c>
      <c r="E42" s="39">
        <f t="shared" si="0"/>
        <v>4764.8073999999997</v>
      </c>
      <c r="F42" s="39">
        <v>1599.52</v>
      </c>
      <c r="G42" s="39">
        <v>1045.1369999999999</v>
      </c>
      <c r="H42" s="39">
        <v>2120.1504</v>
      </c>
      <c r="I42" s="39">
        <f t="shared" si="1"/>
        <v>11028.066999999999</v>
      </c>
      <c r="J42" s="39">
        <v>14293.238299999999</v>
      </c>
    </row>
    <row r="43" spans="1:10" x14ac:dyDescent="0.25">
      <c r="A43" s="41">
        <v>2047</v>
      </c>
      <c r="B43" s="39">
        <v>58.893999999999998</v>
      </c>
      <c r="C43" s="39">
        <v>2759.1871000000001</v>
      </c>
      <c r="D43" s="39">
        <v>3324.9791</v>
      </c>
      <c r="E43" s="39">
        <f t="shared" si="0"/>
        <v>4781.1247999999996</v>
      </c>
      <c r="F43" s="39">
        <v>1601.452</v>
      </c>
      <c r="G43" s="39">
        <v>1054.3520000000001</v>
      </c>
      <c r="H43" s="39">
        <v>2125.3208</v>
      </c>
      <c r="I43" s="39">
        <f t="shared" si="1"/>
        <v>10924.184999999999</v>
      </c>
      <c r="J43" s="39">
        <v>14354.742199999999</v>
      </c>
    </row>
    <row r="44" spans="1:10" x14ac:dyDescent="0.25">
      <c r="A44" s="41">
        <v>2048</v>
      </c>
      <c r="B44" s="39">
        <v>58.334699999999998</v>
      </c>
      <c r="C44" s="39">
        <v>2692.6446999999998</v>
      </c>
      <c r="D44" s="39">
        <v>3261.1077</v>
      </c>
      <c r="E44" s="39">
        <f t="shared" si="0"/>
        <v>4806.9188999999997</v>
      </c>
      <c r="F44" s="39">
        <v>1602.9349999999999</v>
      </c>
      <c r="G44" s="39">
        <v>1063.567</v>
      </c>
      <c r="H44" s="39">
        <v>2140.4168999999997</v>
      </c>
      <c r="I44" s="39">
        <f t="shared" si="1"/>
        <v>10819.005999999999</v>
      </c>
      <c r="J44" s="39">
        <v>14408.892</v>
      </c>
    </row>
    <row r="45" spans="1:10" x14ac:dyDescent="0.25">
      <c r="A45" s="41">
        <v>2049</v>
      </c>
      <c r="B45" s="39">
        <v>58.049699999999994</v>
      </c>
      <c r="C45" s="39">
        <v>2642.8166000000006</v>
      </c>
      <c r="D45" s="39">
        <v>3218.2883000000002</v>
      </c>
      <c r="E45" s="39">
        <f t="shared" si="0"/>
        <v>4817.6957999999995</v>
      </c>
      <c r="F45" s="39">
        <v>1602.1410000000001</v>
      </c>
      <c r="G45" s="39">
        <v>1072.7829999999999</v>
      </c>
      <c r="H45" s="39">
        <v>2142.7717999999995</v>
      </c>
      <c r="I45" s="39">
        <f t="shared" si="1"/>
        <v>10736.850399999999</v>
      </c>
      <c r="J45" s="39">
        <v>14479.263199999999</v>
      </c>
    </row>
    <row r="46" spans="1:10" x14ac:dyDescent="0.25">
      <c r="A46" s="41">
        <v>2050</v>
      </c>
      <c r="B46" s="39">
        <v>57.931400000000004</v>
      </c>
      <c r="C46" s="39">
        <v>2601.1507999999999</v>
      </c>
      <c r="D46" s="39">
        <v>3181.5041000000001</v>
      </c>
      <c r="E46" s="39">
        <f>SUM(F46:H46)</f>
        <v>4823.1711999999998</v>
      </c>
      <c r="F46" s="39">
        <v>1606.5419999999999</v>
      </c>
      <c r="G46" s="39">
        <v>1072.7829999999999</v>
      </c>
      <c r="H46" s="39">
        <v>2143.8462</v>
      </c>
      <c r="I46" s="39">
        <f t="shared" si="1"/>
        <v>10663.7575</v>
      </c>
      <c r="J46" s="39">
        <v>14560.019900000001</v>
      </c>
    </row>
    <row r="47" spans="1:10" x14ac:dyDescent="0.25">
      <c r="E47" s="39">
        <f>E46/E15-1</f>
        <v>0.42433605128821661</v>
      </c>
    </row>
    <row r="48" spans="1:10" x14ac:dyDescent="0.25">
      <c r="B48" s="43">
        <f>SUM(B26:D26)/SUM(B15:D15)-1</f>
        <v>-0.15528378136515197</v>
      </c>
      <c r="C48" s="43" t="e">
        <f>SUM(B26:D26)/SUM(#REF!)-1</f>
        <v>#REF!</v>
      </c>
      <c r="I48" s="43">
        <f>I46/I16-1</f>
        <v>-0.18041349217943048</v>
      </c>
      <c r="J48" s="43">
        <f>J46/J16-1</f>
        <v>0.10649514880435729</v>
      </c>
    </row>
    <row r="49" spans="2:12" s="39" customFormat="1" x14ac:dyDescent="0.25">
      <c r="B49" s="39">
        <f>SUM(B46:D46)/SUM(B15:D15)-1</f>
        <v>-0.46041356091087937</v>
      </c>
      <c r="K49" s="40"/>
      <c r="L49" s="40"/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C3A-5236-4E67-BCFA-B7B7D6CC968D}">
  <dimension ref="A1:J46"/>
  <sheetViews>
    <sheetView workbookViewId="0"/>
  </sheetViews>
  <sheetFormatPr defaultRowHeight="15" x14ac:dyDescent="0.25"/>
  <cols>
    <col min="2" max="10" width="19.5703125" style="45" customWidth="1"/>
  </cols>
  <sheetData>
    <row r="1" spans="1:10" x14ac:dyDescent="0.25">
      <c r="A1" s="1" t="s">
        <v>61</v>
      </c>
      <c r="F1" s="6"/>
    </row>
    <row r="2" spans="1:10" x14ac:dyDescent="0.25">
      <c r="A2" t="s">
        <v>63</v>
      </c>
    </row>
    <row r="4" spans="1:10" x14ac:dyDescent="0.25">
      <c r="B4" s="45" t="s">
        <v>1</v>
      </c>
      <c r="C4" s="45" t="s">
        <v>0</v>
      </c>
      <c r="D4" s="45" t="s">
        <v>62</v>
      </c>
      <c r="E4" s="45" t="s">
        <v>2</v>
      </c>
      <c r="F4" s="45" t="s">
        <v>4</v>
      </c>
      <c r="G4" s="45" t="s">
        <v>5</v>
      </c>
      <c r="H4" s="45" t="s">
        <v>14</v>
      </c>
      <c r="I4" s="45" t="s">
        <v>15</v>
      </c>
      <c r="J4" s="45" t="s">
        <v>16</v>
      </c>
    </row>
    <row r="5" spans="1:10" x14ac:dyDescent="0.25">
      <c r="A5">
        <v>2010</v>
      </c>
      <c r="B5" s="45">
        <v>71.258567999999997</v>
      </c>
      <c r="C5" s="45">
        <v>54.093179999999997</v>
      </c>
      <c r="D5" s="45">
        <v>0</v>
      </c>
      <c r="E5" s="45">
        <v>5.1876726000000009</v>
      </c>
      <c r="F5" s="45">
        <v>347.9375</v>
      </c>
      <c r="G5" s="45">
        <v>85.526589999999999</v>
      </c>
      <c r="H5" s="45">
        <v>8.3542290000000001</v>
      </c>
      <c r="I5" s="45">
        <v>0.123</v>
      </c>
      <c r="J5" s="45">
        <v>8.2665229999999994</v>
      </c>
    </row>
    <row r="6" spans="1:10" x14ac:dyDescent="0.25">
      <c r="A6">
        <v>2011</v>
      </c>
      <c r="B6" s="45">
        <v>65.177447999999998</v>
      </c>
      <c r="C6" s="45">
        <v>63.514069999999997</v>
      </c>
      <c r="D6" s="45">
        <v>0</v>
      </c>
      <c r="E6" s="45">
        <v>4.5618692000000003</v>
      </c>
      <c r="F6" s="45">
        <v>371.95320000000004</v>
      </c>
      <c r="G6" s="45">
        <v>88.291219999999996</v>
      </c>
      <c r="H6" s="45">
        <v>11.62299</v>
      </c>
      <c r="I6" s="45">
        <v>0.39800000000000002</v>
      </c>
      <c r="J6" s="45">
        <v>8.7168950000000009</v>
      </c>
    </row>
    <row r="7" spans="1:10" x14ac:dyDescent="0.25">
      <c r="A7">
        <v>2012</v>
      </c>
      <c r="B7" s="45">
        <v>63.091107999999998</v>
      </c>
      <c r="C7" s="45">
        <v>63.899030000000003</v>
      </c>
      <c r="D7" s="45">
        <v>0</v>
      </c>
      <c r="E7" s="45">
        <v>4.2718667000000003</v>
      </c>
      <c r="F7" s="45">
        <v>375.7602</v>
      </c>
      <c r="G7" s="45">
        <v>89.487619999999993</v>
      </c>
      <c r="H7" s="45">
        <v>13.71678</v>
      </c>
      <c r="I7" s="45">
        <v>0.84199999999999997</v>
      </c>
      <c r="J7" s="45">
        <v>9.0389210000000002</v>
      </c>
    </row>
    <row r="8" spans="1:10" x14ac:dyDescent="0.25">
      <c r="A8">
        <v>2013</v>
      </c>
      <c r="B8" s="45">
        <v>64.779212000000001</v>
      </c>
      <c r="C8" s="45">
        <v>60.403559999999999</v>
      </c>
      <c r="D8" s="45">
        <v>0</v>
      </c>
      <c r="E8" s="45">
        <v>4.071332</v>
      </c>
      <c r="F8" s="45">
        <v>387.39620000000002</v>
      </c>
      <c r="G8" s="45">
        <v>97.581990000000005</v>
      </c>
      <c r="H8" s="45">
        <v>17.544740000000001</v>
      </c>
      <c r="I8" s="45">
        <v>1.173</v>
      </c>
      <c r="J8" s="45">
        <v>9.2081749999999989</v>
      </c>
    </row>
    <row r="9" spans="1:10" x14ac:dyDescent="0.25">
      <c r="A9">
        <v>2014</v>
      </c>
      <c r="B9" s="45">
        <v>64.238382999999999</v>
      </c>
      <c r="C9" s="45">
        <v>59.0383</v>
      </c>
      <c r="D9" s="45">
        <v>0</v>
      </c>
      <c r="E9" s="45">
        <v>6.6167617999999999</v>
      </c>
      <c r="F9" s="45">
        <v>378.78620000000001</v>
      </c>
      <c r="G9" s="45">
        <v>101.20780000000001</v>
      </c>
      <c r="H9" s="45">
        <v>21.484500000000001</v>
      </c>
      <c r="I9" s="45">
        <v>1.7577070000000001</v>
      </c>
      <c r="J9" s="45">
        <v>11.99793</v>
      </c>
    </row>
    <row r="10" spans="1:10" x14ac:dyDescent="0.25">
      <c r="A10">
        <v>2015</v>
      </c>
      <c r="B10" s="45">
        <v>57.142406999999999</v>
      </c>
      <c r="C10" s="45">
        <v>65.743649999999988</v>
      </c>
      <c r="D10" s="45">
        <v>0</v>
      </c>
      <c r="E10" s="45">
        <v>5.2667229999999989</v>
      </c>
      <c r="F10" s="45">
        <v>378.4984</v>
      </c>
      <c r="G10" s="45">
        <v>96.04598</v>
      </c>
      <c r="H10" s="45">
        <v>26.69257</v>
      </c>
      <c r="I10" s="45">
        <v>1.4259999999999999</v>
      </c>
      <c r="J10" s="45">
        <v>8.4623410000000003</v>
      </c>
    </row>
    <row r="11" spans="1:10" x14ac:dyDescent="0.25">
      <c r="A11">
        <v>2016</v>
      </c>
      <c r="B11" s="45">
        <v>57.243377000000002</v>
      </c>
      <c r="C11" s="45">
        <v>63.421959999999999</v>
      </c>
      <c r="D11" s="45">
        <v>0</v>
      </c>
      <c r="E11" s="45">
        <v>5.0874540000000001</v>
      </c>
      <c r="F11" s="45">
        <v>381.71009999999995</v>
      </c>
      <c r="G11" s="45">
        <v>95.687010000000001</v>
      </c>
      <c r="H11" s="45">
        <v>30.623999999999999</v>
      </c>
      <c r="I11" s="45">
        <v>1.7789999999999999</v>
      </c>
      <c r="J11" s="45">
        <v>10.24042</v>
      </c>
    </row>
    <row r="12" spans="1:10" x14ac:dyDescent="0.25">
      <c r="A12">
        <v>2017</v>
      </c>
      <c r="B12" s="45">
        <v>55.265547000000012</v>
      </c>
      <c r="C12" s="45">
        <v>62.934240000000003</v>
      </c>
      <c r="D12" s="45">
        <v>0</v>
      </c>
      <c r="E12" s="45">
        <v>4.1500686999999994</v>
      </c>
      <c r="F12" s="45">
        <v>390.7715</v>
      </c>
      <c r="G12" s="45">
        <v>95.564999999999998</v>
      </c>
      <c r="H12" s="45">
        <v>31.196999999999999</v>
      </c>
      <c r="I12" s="45">
        <v>2.0009999999999999</v>
      </c>
      <c r="J12" s="45">
        <v>6.3003559999999998</v>
      </c>
    </row>
    <row r="13" spans="1:10" x14ac:dyDescent="0.25">
      <c r="A13">
        <v>2018</v>
      </c>
      <c r="B13" s="45">
        <v>46.520805000000003</v>
      </c>
      <c r="C13" s="45">
        <v>66.979590000000002</v>
      </c>
      <c r="D13" s="45">
        <v>0</v>
      </c>
      <c r="E13" s="45">
        <v>4.1892876999999995</v>
      </c>
      <c r="F13" s="45">
        <v>382.16390000000001</v>
      </c>
      <c r="G13" s="45">
        <v>95.02901</v>
      </c>
      <c r="H13" s="45">
        <v>32.814010000000003</v>
      </c>
      <c r="I13" s="45">
        <v>2.1909999999999998</v>
      </c>
      <c r="J13" s="45">
        <v>9.2609650000000006</v>
      </c>
    </row>
    <row r="14" spans="1:10" x14ac:dyDescent="0.25">
      <c r="A14">
        <v>2019</v>
      </c>
      <c r="B14" s="45">
        <v>44.038213000000006</v>
      </c>
      <c r="C14" s="45">
        <v>69.561619999999991</v>
      </c>
      <c r="D14" s="45">
        <v>0</v>
      </c>
      <c r="E14" s="45">
        <v>3.7197179999999999</v>
      </c>
      <c r="F14" s="45">
        <v>375.99829999999997</v>
      </c>
      <c r="G14" s="45">
        <v>95.47</v>
      </c>
      <c r="H14" s="45">
        <v>32.332999999999998</v>
      </c>
      <c r="I14" s="45">
        <v>2.194</v>
      </c>
      <c r="J14" s="45">
        <v>8.8927199999999988</v>
      </c>
    </row>
    <row r="15" spans="1:10" x14ac:dyDescent="0.25">
      <c r="A15">
        <v>2020</v>
      </c>
      <c r="B15" s="45">
        <v>31.125903999999998</v>
      </c>
      <c r="C15" s="45">
        <v>74.470259999999996</v>
      </c>
      <c r="D15" s="45">
        <v>0</v>
      </c>
      <c r="E15" s="45">
        <v>3.5115609999999999</v>
      </c>
      <c r="F15" s="45">
        <v>386.15649999999999</v>
      </c>
      <c r="G15" s="45">
        <v>83.454599999999999</v>
      </c>
      <c r="H15" s="45">
        <v>35.393519999999995</v>
      </c>
      <c r="I15" s="45">
        <v>2.2541060000000002</v>
      </c>
      <c r="J15" s="45">
        <v>7.758324</v>
      </c>
    </row>
    <row r="16" spans="1:10" x14ac:dyDescent="0.25">
      <c r="A16">
        <v>2021</v>
      </c>
      <c r="B16" s="45">
        <v>35.373807999999997</v>
      </c>
      <c r="C16" s="45">
        <v>76.989410000000007</v>
      </c>
      <c r="D16" s="45">
        <v>0</v>
      </c>
      <c r="E16" s="45">
        <v>3.3587484000000001</v>
      </c>
      <c r="F16" s="45">
        <v>392.9522</v>
      </c>
      <c r="G16" s="45">
        <v>78.636440000000007</v>
      </c>
      <c r="H16" s="45">
        <v>37.201141033270794</v>
      </c>
      <c r="I16" s="45">
        <v>2.5861897232895599</v>
      </c>
      <c r="J16" s="45">
        <v>7.9183779999999997</v>
      </c>
    </row>
    <row r="17" spans="1:10" x14ac:dyDescent="0.25">
      <c r="A17">
        <v>2022</v>
      </c>
      <c r="B17" s="45">
        <v>19.471193</v>
      </c>
      <c r="C17" s="45">
        <v>83.922449999999998</v>
      </c>
      <c r="D17" s="45">
        <v>0</v>
      </c>
      <c r="E17" s="45">
        <v>3.1960679000000001</v>
      </c>
      <c r="F17" s="45">
        <v>414.00970000000001</v>
      </c>
      <c r="G17" s="45">
        <v>81.05116000000001</v>
      </c>
      <c r="H17" s="45">
        <v>48.900802294475092</v>
      </c>
      <c r="I17" s="45">
        <v>3.4509365489599402</v>
      </c>
      <c r="J17" s="45">
        <v>8.0853858999999986</v>
      </c>
    </row>
    <row r="18" spans="1:10" x14ac:dyDescent="0.25">
      <c r="A18">
        <v>2023</v>
      </c>
      <c r="B18" s="45">
        <v>5.4846386000000003</v>
      </c>
      <c r="C18" s="45">
        <v>101.9161</v>
      </c>
      <c r="D18" s="45">
        <v>0</v>
      </c>
      <c r="E18" s="45">
        <v>3.3705650999999999</v>
      </c>
      <c r="F18" s="45">
        <v>419.88479999999998</v>
      </c>
      <c r="G18" s="45">
        <v>69.916269999999997</v>
      </c>
      <c r="H18" s="45">
        <v>49.037343440631204</v>
      </c>
      <c r="I18" s="45">
        <v>3.692944995268701</v>
      </c>
      <c r="J18" s="45">
        <v>8.1454977</v>
      </c>
    </row>
    <row r="19" spans="1:10" x14ac:dyDescent="0.25">
      <c r="A19">
        <v>2024</v>
      </c>
      <c r="B19" s="45">
        <v>5.5658367000000002</v>
      </c>
      <c r="C19" s="45">
        <v>94.61014999999999</v>
      </c>
      <c r="D19" s="45">
        <v>1.5768</v>
      </c>
      <c r="E19" s="45">
        <v>2.7895077999999991</v>
      </c>
      <c r="F19" s="45">
        <v>420.56400000000002</v>
      </c>
      <c r="G19" s="45">
        <v>80.287199999999999</v>
      </c>
      <c r="H19" s="45">
        <v>52.000974111995127</v>
      </c>
      <c r="I19" s="45">
        <v>3.9909281548637017</v>
      </c>
      <c r="J19" s="45">
        <v>8.1721254000000005</v>
      </c>
    </row>
    <row r="20" spans="1:10" x14ac:dyDescent="0.25">
      <c r="A20">
        <v>2025</v>
      </c>
      <c r="B20" s="45">
        <v>4.9492246</v>
      </c>
      <c r="C20" s="45">
        <v>97.757410000000007</v>
      </c>
      <c r="D20" s="45">
        <v>1.9710000000000001</v>
      </c>
      <c r="E20" s="45">
        <v>3.5290475000000003</v>
      </c>
      <c r="F20" s="45">
        <v>426.25349999999997</v>
      </c>
      <c r="G20" s="45">
        <v>73.386139999999997</v>
      </c>
      <c r="H20" s="45">
        <v>54.333786880721682</v>
      </c>
      <c r="I20" s="45">
        <v>4.2589119557796202</v>
      </c>
      <c r="J20" s="45">
        <v>8.2037324999999992</v>
      </c>
    </row>
    <row r="21" spans="1:10" x14ac:dyDescent="0.25">
      <c r="A21">
        <v>2026</v>
      </c>
      <c r="B21" s="45">
        <v>4.7713649000000018</v>
      </c>
      <c r="C21" s="45">
        <v>102.8173</v>
      </c>
      <c r="D21" s="45">
        <v>2.3652000000000002</v>
      </c>
      <c r="E21" s="45">
        <v>6.6778294999999996</v>
      </c>
      <c r="F21" s="45">
        <v>426.43799999999999</v>
      </c>
      <c r="G21" s="45">
        <v>68.045740000000009</v>
      </c>
      <c r="H21" s="45">
        <v>54.925680553612139</v>
      </c>
      <c r="I21" s="45">
        <v>4.8429830562679204</v>
      </c>
      <c r="J21" s="45">
        <v>8.2289953000000011</v>
      </c>
    </row>
    <row r="22" spans="1:10" x14ac:dyDescent="0.25">
      <c r="A22">
        <v>2027</v>
      </c>
      <c r="B22" s="45">
        <v>4.3513362999999998</v>
      </c>
      <c r="C22" s="45">
        <v>94.061660000000003</v>
      </c>
      <c r="D22" s="45">
        <v>2.7593999999999999</v>
      </c>
      <c r="E22" s="45">
        <v>4.5582798000000002</v>
      </c>
      <c r="F22" s="45">
        <v>426.60149999999999</v>
      </c>
      <c r="G22" s="45">
        <v>74.340980000000002</v>
      </c>
      <c r="H22" s="45">
        <v>62.612249743408348</v>
      </c>
      <c r="I22" s="45">
        <v>5.1625728805865023</v>
      </c>
      <c r="J22" s="45">
        <v>8.1802261000000005</v>
      </c>
    </row>
    <row r="23" spans="1:10" x14ac:dyDescent="0.25">
      <c r="A23">
        <v>2028</v>
      </c>
      <c r="B23" s="45">
        <v>3.9057607999999999</v>
      </c>
      <c r="C23" s="45">
        <v>87.158278060000001</v>
      </c>
      <c r="D23" s="45">
        <v>6.161621939999999</v>
      </c>
      <c r="E23" s="45">
        <v>3.4283988000000001</v>
      </c>
      <c r="F23" s="45">
        <v>426.63150000000002</v>
      </c>
      <c r="G23" s="45">
        <v>80.779089999999997</v>
      </c>
      <c r="H23" s="45">
        <v>66.483686056459177</v>
      </c>
      <c r="I23" s="45">
        <v>5.237774324056482</v>
      </c>
      <c r="J23" s="45">
        <v>8.1031563000000002</v>
      </c>
    </row>
    <row r="24" spans="1:10" x14ac:dyDescent="0.25">
      <c r="A24">
        <v>2029</v>
      </c>
      <c r="B24" s="45">
        <v>3.9165023000000003</v>
      </c>
      <c r="C24" s="45">
        <v>88.089931800000002</v>
      </c>
      <c r="D24" s="45">
        <v>7.5769181999999944</v>
      </c>
      <c r="E24" s="45">
        <v>5.9897658999999992</v>
      </c>
      <c r="F24" s="45">
        <v>426.21659999999997</v>
      </c>
      <c r="G24" s="45">
        <v>75.834090000000003</v>
      </c>
      <c r="H24" s="45">
        <v>71.823494993448776</v>
      </c>
      <c r="I24" s="45">
        <v>6.5401846548719629</v>
      </c>
      <c r="J24" s="45">
        <v>8.0454769000000006</v>
      </c>
    </row>
    <row r="25" spans="1:10" x14ac:dyDescent="0.25">
      <c r="A25">
        <v>2030</v>
      </c>
      <c r="B25" s="45">
        <v>3.7383190000000002</v>
      </c>
      <c r="C25" s="45">
        <v>76.390244119999991</v>
      </c>
      <c r="D25" s="45">
        <v>12.32718588</v>
      </c>
      <c r="E25" s="45">
        <v>2.6080521999999999</v>
      </c>
      <c r="F25" s="45">
        <v>434.73690000000005</v>
      </c>
      <c r="G25" s="45">
        <v>82.677410000000009</v>
      </c>
      <c r="H25" s="45">
        <v>80.920074518115868</v>
      </c>
      <c r="I25" s="45">
        <v>7.5124315765697043</v>
      </c>
      <c r="J25" s="45">
        <v>7.9059157999999998</v>
      </c>
    </row>
    <row r="26" spans="1:10" x14ac:dyDescent="0.25">
      <c r="A26">
        <v>2031</v>
      </c>
      <c r="B26" s="45">
        <v>3.7373155000000002</v>
      </c>
      <c r="C26" s="45">
        <v>78.998996440000013</v>
      </c>
      <c r="D26" s="45">
        <v>13.234003559999991</v>
      </c>
      <c r="E26" s="45">
        <v>7.2982466000000006</v>
      </c>
      <c r="F26" s="45">
        <v>435.60149999999999</v>
      </c>
      <c r="G26" s="45">
        <v>75.980729999999994</v>
      </c>
      <c r="H26" s="45">
        <v>87.924592413183163</v>
      </c>
      <c r="I26" s="45">
        <v>8.149987763893126</v>
      </c>
      <c r="J26" s="45">
        <v>7.8345340999999999</v>
      </c>
    </row>
    <row r="27" spans="1:10" x14ac:dyDescent="0.25">
      <c r="A27">
        <v>2032</v>
      </c>
      <c r="B27" s="45">
        <v>2.5849285000000002</v>
      </c>
      <c r="C27" s="45">
        <v>67.475630760000016</v>
      </c>
      <c r="D27" s="45">
        <v>18.019749239999989</v>
      </c>
      <c r="E27" s="45">
        <v>4.9319765999999996</v>
      </c>
      <c r="F27" s="45">
        <v>435.56979999999999</v>
      </c>
      <c r="G27" s="45">
        <v>82.82405</v>
      </c>
      <c r="H27" s="45">
        <v>94.685082588126079</v>
      </c>
      <c r="I27" s="45">
        <v>9.0687002495723092</v>
      </c>
      <c r="J27" s="45">
        <v>7.6901178000000003</v>
      </c>
    </row>
    <row r="28" spans="1:10" x14ac:dyDescent="0.25">
      <c r="A28">
        <v>2033</v>
      </c>
      <c r="B28" s="45">
        <v>2.6270603000000001</v>
      </c>
      <c r="C28" s="45">
        <v>66.11790366000001</v>
      </c>
      <c r="D28" s="45">
        <v>19.695296339999992</v>
      </c>
      <c r="E28" s="45">
        <v>5.9021333</v>
      </c>
      <c r="F28" s="45">
        <v>435.92430000000002</v>
      </c>
      <c r="G28" s="45">
        <v>82.864779999999996</v>
      </c>
      <c r="H28" s="45">
        <v>95.298597450845818</v>
      </c>
      <c r="I28" s="45">
        <v>10.25204623850407</v>
      </c>
      <c r="J28" s="45">
        <v>7.6897488000000003</v>
      </c>
    </row>
    <row r="29" spans="1:10" x14ac:dyDescent="0.25">
      <c r="A29">
        <v>2034</v>
      </c>
      <c r="B29" s="45">
        <v>2.6450037000000002</v>
      </c>
      <c r="C29" s="45">
        <v>56.41931798000001</v>
      </c>
      <c r="D29" s="45">
        <v>25.80161201999999</v>
      </c>
      <c r="E29" s="45">
        <v>4.7739883000000001</v>
      </c>
      <c r="F29" s="45">
        <v>437.0129</v>
      </c>
      <c r="G29" s="45">
        <v>89.708089999999999</v>
      </c>
      <c r="H29" s="45">
        <v>96.944979305009639</v>
      </c>
      <c r="I29" s="45">
        <v>11.508691008074761</v>
      </c>
      <c r="J29" s="45">
        <v>7.6503046000000001</v>
      </c>
    </row>
    <row r="30" spans="1:10" x14ac:dyDescent="0.25">
      <c r="A30">
        <v>2035</v>
      </c>
      <c r="B30" s="45">
        <v>2.4560720000000003</v>
      </c>
      <c r="C30" s="45">
        <v>53.99130030000002</v>
      </c>
      <c r="D30" s="45">
        <v>27.575669699999981</v>
      </c>
      <c r="E30" s="45">
        <v>4.5505281000000002</v>
      </c>
      <c r="F30" s="45">
        <v>437.76120000000003</v>
      </c>
      <c r="G30" s="45">
        <v>91.531050000000008</v>
      </c>
      <c r="H30" s="45">
        <v>97.46363104549711</v>
      </c>
      <c r="I30" s="45">
        <v>14.245819081744859</v>
      </c>
      <c r="J30" s="45">
        <v>7.6340591</v>
      </c>
    </row>
    <row r="31" spans="1:10" x14ac:dyDescent="0.25">
      <c r="A31">
        <v>2036</v>
      </c>
      <c r="B31" s="45">
        <v>2.4993658999999999</v>
      </c>
      <c r="C31" s="45">
        <v>42.445301460000003</v>
      </c>
      <c r="D31" s="45">
        <v>27.891108540000001</v>
      </c>
      <c r="E31" s="45">
        <v>6.0773558999999997</v>
      </c>
      <c r="F31" s="45">
        <v>439.36680000000001</v>
      </c>
      <c r="G31" s="45">
        <v>91.531050000000008</v>
      </c>
      <c r="H31" s="45">
        <v>99.637414108290216</v>
      </c>
      <c r="I31" s="45">
        <v>15.08205633216129</v>
      </c>
      <c r="J31" s="45">
        <v>7.6938529999999998</v>
      </c>
    </row>
    <row r="32" spans="1:10" x14ac:dyDescent="0.25">
      <c r="A32">
        <v>2037</v>
      </c>
      <c r="B32" s="45">
        <v>2.5321720000000001</v>
      </c>
      <c r="C32" s="45">
        <v>42.152742620000012</v>
      </c>
      <c r="D32" s="45">
        <v>27.89118737999998</v>
      </c>
      <c r="E32" s="45">
        <v>5.6358534000000002</v>
      </c>
      <c r="F32" s="45">
        <v>440.27249999999998</v>
      </c>
      <c r="G32" s="45">
        <v>91.572659999999999</v>
      </c>
      <c r="H32" s="45">
        <v>102.1598507240591</v>
      </c>
      <c r="I32" s="45">
        <v>16.149043232296329</v>
      </c>
      <c r="J32" s="45">
        <v>7.7159645000000001</v>
      </c>
    </row>
    <row r="33" spans="1:10" x14ac:dyDescent="0.25">
      <c r="A33">
        <v>2038</v>
      </c>
      <c r="B33" s="45">
        <v>2.5007791000000004</v>
      </c>
      <c r="C33" s="45">
        <v>40.07213436</v>
      </c>
      <c r="D33" s="45">
        <v>28.206665640000011</v>
      </c>
      <c r="E33" s="45">
        <v>5.5251931000000001</v>
      </c>
      <c r="F33" s="45">
        <v>440.7715</v>
      </c>
      <c r="G33" s="45">
        <v>91.572659999999999</v>
      </c>
      <c r="H33" s="45">
        <v>108.6371634740257</v>
      </c>
      <c r="I33" s="45">
        <v>17.014141464615172</v>
      </c>
      <c r="J33" s="45">
        <v>7.7252722</v>
      </c>
    </row>
    <row r="34" spans="1:10" x14ac:dyDescent="0.25">
      <c r="A34">
        <v>2039</v>
      </c>
      <c r="B34" s="45">
        <v>2.1203080000000001</v>
      </c>
      <c r="C34" s="45">
        <v>36.754905520000023</v>
      </c>
      <c r="D34" s="45">
        <v>31.872804479999999</v>
      </c>
      <c r="E34" s="45">
        <v>5.8598001999999996</v>
      </c>
      <c r="F34" s="45">
        <v>441.18629999999996</v>
      </c>
      <c r="G34" s="45">
        <v>91.65588000000001</v>
      </c>
      <c r="H34" s="45">
        <v>111.38460401536649</v>
      </c>
      <c r="I34" s="45">
        <v>18.094668474463791</v>
      </c>
      <c r="J34" s="45">
        <v>7.7615895999999998</v>
      </c>
    </row>
    <row r="35" spans="1:10" x14ac:dyDescent="0.25">
      <c r="A35">
        <v>2040</v>
      </c>
      <c r="B35" s="45">
        <v>2.0747462999999997</v>
      </c>
      <c r="C35" s="45">
        <v>35.32573668000002</v>
      </c>
      <c r="D35" s="45">
        <v>31.872883319999978</v>
      </c>
      <c r="E35" s="45">
        <v>5.2336052000000013</v>
      </c>
      <c r="F35" s="45">
        <v>441.46459999999996</v>
      </c>
      <c r="G35" s="45">
        <v>91.822320000000005</v>
      </c>
      <c r="H35" s="45">
        <v>116.37993272608489</v>
      </c>
      <c r="I35" s="45">
        <v>20.95967782462354</v>
      </c>
      <c r="J35" s="45">
        <v>7.7554888000000002</v>
      </c>
    </row>
    <row r="36" spans="1:10" x14ac:dyDescent="0.25">
      <c r="A36">
        <v>2041</v>
      </c>
      <c r="B36" s="45">
        <v>0.1044756</v>
      </c>
      <c r="C36" s="45">
        <v>35.393386680000027</v>
      </c>
      <c r="D36" s="45">
        <v>31.872883319999978</v>
      </c>
      <c r="E36" s="45">
        <v>7.9179889999999995</v>
      </c>
      <c r="F36" s="45">
        <v>442.3297</v>
      </c>
      <c r="G36" s="45">
        <v>87.048119999999997</v>
      </c>
      <c r="H36" s="45">
        <v>119.09482924090439</v>
      </c>
      <c r="I36" s="45">
        <v>22.265353915999221</v>
      </c>
      <c r="J36" s="45">
        <v>7.7825067999999993</v>
      </c>
    </row>
    <row r="37" spans="1:10" x14ac:dyDescent="0.25">
      <c r="A37">
        <v>2042</v>
      </c>
      <c r="B37" s="45">
        <v>9.9272200000000005E-2</v>
      </c>
      <c r="C37" s="45">
        <v>35.435577260000017</v>
      </c>
      <c r="D37" s="45">
        <v>32.070022739999992</v>
      </c>
      <c r="E37" s="45">
        <v>5.8844410000000007</v>
      </c>
      <c r="F37" s="45">
        <v>442.9873</v>
      </c>
      <c r="G37" s="45">
        <v>87.214550000000003</v>
      </c>
      <c r="H37" s="45">
        <v>125.38104310083889</v>
      </c>
      <c r="I37" s="45">
        <v>23.413842152809057</v>
      </c>
      <c r="J37" s="45">
        <v>7.7746724</v>
      </c>
    </row>
    <row r="38" spans="1:10" x14ac:dyDescent="0.25">
      <c r="A38">
        <v>2043</v>
      </c>
      <c r="B38" s="45">
        <v>9.9592799999999995E-2</v>
      </c>
      <c r="C38" s="45">
        <v>35.460625640000039</v>
      </c>
      <c r="D38" s="45">
        <v>33.189984359999961</v>
      </c>
      <c r="E38" s="45">
        <v>6.6042970000000016</v>
      </c>
      <c r="F38" s="45">
        <v>443.42009999999999</v>
      </c>
      <c r="G38" s="45">
        <v>87.381</v>
      </c>
      <c r="H38" s="45">
        <v>127.91834277511531</v>
      </c>
      <c r="I38" s="45">
        <v>24.772530820955719</v>
      </c>
      <c r="J38" s="45">
        <v>7.7444134999999994</v>
      </c>
    </row>
    <row r="39" spans="1:10" x14ac:dyDescent="0.25">
      <c r="A39">
        <v>2044</v>
      </c>
      <c r="B39" s="45">
        <v>9.4460700000000009E-2</v>
      </c>
      <c r="C39" s="45">
        <v>34.683715640000038</v>
      </c>
      <c r="D39" s="45">
        <v>33.189984359999961</v>
      </c>
      <c r="E39" s="45">
        <v>4.2784782999999997</v>
      </c>
      <c r="F39" s="45">
        <v>443.69650000000001</v>
      </c>
      <c r="G39" s="45">
        <v>92.942270000000008</v>
      </c>
      <c r="H39" s="45">
        <v>134.7594052716494</v>
      </c>
      <c r="I39" s="45">
        <v>26.078519693171597</v>
      </c>
      <c r="J39" s="45">
        <v>7.7210798</v>
      </c>
    </row>
    <row r="40" spans="1:10" x14ac:dyDescent="0.25">
      <c r="A40">
        <v>2045</v>
      </c>
      <c r="B40" s="45">
        <v>9.4458200000000006E-2</v>
      </c>
      <c r="C40" s="45">
        <v>34.814946220000031</v>
      </c>
      <c r="D40" s="45">
        <v>33.387123779999982</v>
      </c>
      <c r="E40" s="45">
        <v>4.8635622000000005</v>
      </c>
      <c r="F40" s="45">
        <v>444.11149999999998</v>
      </c>
      <c r="G40" s="45">
        <v>93.150329999999997</v>
      </c>
      <c r="H40" s="45">
        <v>136.5026460360973</v>
      </c>
      <c r="I40" s="45">
        <v>29.004468836235599</v>
      </c>
      <c r="J40" s="45">
        <v>7.6958782000000001</v>
      </c>
    </row>
    <row r="41" spans="1:10" x14ac:dyDescent="0.25">
      <c r="A41">
        <v>2046</v>
      </c>
      <c r="B41" s="45">
        <v>9.0067999999999995E-2</v>
      </c>
      <c r="C41" s="45">
        <v>34.509456220000033</v>
      </c>
      <c r="D41" s="45">
        <v>33.387123779999982</v>
      </c>
      <c r="E41" s="45">
        <v>4.5813043000000002</v>
      </c>
      <c r="F41" s="45">
        <v>444.50420000000003</v>
      </c>
      <c r="G41" s="45">
        <v>93.56644</v>
      </c>
      <c r="H41" s="45">
        <v>143.2427678912575</v>
      </c>
      <c r="I41" s="45">
        <v>30.156338240685148</v>
      </c>
      <c r="J41" s="45">
        <v>7.7125731999999996</v>
      </c>
    </row>
    <row r="42" spans="1:10" x14ac:dyDescent="0.25">
      <c r="A42">
        <v>2047</v>
      </c>
      <c r="B42" s="45">
        <v>9.0716999999999992E-2</v>
      </c>
      <c r="C42" s="45">
        <v>35.085146220000027</v>
      </c>
      <c r="D42" s="45">
        <v>33.387123779999982</v>
      </c>
      <c r="E42" s="45">
        <v>4.9876532999999998</v>
      </c>
      <c r="F42" s="45">
        <v>445.04109999999997</v>
      </c>
      <c r="G42" s="45">
        <v>94.398649999999989</v>
      </c>
      <c r="H42" s="45">
        <v>146.14283987955992</v>
      </c>
      <c r="I42" s="45">
        <v>31.33636696084605</v>
      </c>
      <c r="J42" s="45">
        <v>7.7018395000000002</v>
      </c>
    </row>
    <row r="43" spans="1:10" x14ac:dyDescent="0.25">
      <c r="A43">
        <v>2048</v>
      </c>
      <c r="B43" s="45">
        <v>8.6919999999999997E-2</v>
      </c>
      <c r="C43" s="45">
        <v>34.654306220000016</v>
      </c>
      <c r="D43" s="45">
        <v>33.387123779999982</v>
      </c>
      <c r="E43" s="45">
        <v>4.3719884000000002</v>
      </c>
      <c r="F43" s="45">
        <v>445.45330000000001</v>
      </c>
      <c r="G43" s="45">
        <v>95.230820000000008</v>
      </c>
      <c r="H43" s="45">
        <v>152.75505364345648</v>
      </c>
      <c r="I43" s="45">
        <v>32.357617631346329</v>
      </c>
      <c r="J43" s="45">
        <v>7.6803262999999999</v>
      </c>
    </row>
    <row r="44" spans="1:10" x14ac:dyDescent="0.25">
      <c r="A44">
        <v>2049</v>
      </c>
      <c r="B44" s="45">
        <v>8.7729799999999997E-2</v>
      </c>
      <c r="C44" s="45">
        <v>35.227156220000033</v>
      </c>
      <c r="D44" s="45">
        <v>33.387123779999982</v>
      </c>
      <c r="E44" s="45">
        <v>4.8252852000000006</v>
      </c>
      <c r="F44" s="45">
        <v>445.23270000000002</v>
      </c>
      <c r="G44" s="45">
        <v>96.063029999999998</v>
      </c>
      <c r="H44" s="45">
        <v>155.92324562119501</v>
      </c>
      <c r="I44" s="45">
        <v>33.516476306409679</v>
      </c>
      <c r="J44" s="45">
        <v>7.6700888999999997</v>
      </c>
    </row>
    <row r="45" spans="1:10" x14ac:dyDescent="0.25">
      <c r="A45">
        <v>2050</v>
      </c>
      <c r="B45" s="45">
        <v>8.8620599999999994E-2</v>
      </c>
      <c r="C45" s="45">
        <v>35.767576220000016</v>
      </c>
      <c r="D45" s="45">
        <v>33.387123779999982</v>
      </c>
      <c r="E45" s="45">
        <v>5.7206976999999997</v>
      </c>
      <c r="F45" s="45">
        <v>446.45580000000001</v>
      </c>
      <c r="G45" s="45">
        <v>96.063029999999998</v>
      </c>
      <c r="H45" s="45">
        <v>159.1628532514346</v>
      </c>
      <c r="I45" s="45">
        <v>34.682243814426613</v>
      </c>
      <c r="J45" s="45">
        <v>7.6586391000000003</v>
      </c>
    </row>
    <row r="46" spans="1:10" x14ac:dyDescent="0.25">
      <c r="B46" s="46">
        <f>B45/SUM($B$45:$J$45)</f>
        <v>1.082076332883986E-4</v>
      </c>
      <c r="C46" s="46">
        <f t="shared" ref="C46:J46" si="0">C45/SUM($B$45:$J$45)</f>
        <v>4.3672969616867952E-2</v>
      </c>
      <c r="D46" s="46">
        <f t="shared" si="0"/>
        <v>4.0766386670149049E-2</v>
      </c>
      <c r="E46" s="46">
        <f t="shared" si="0"/>
        <v>6.9850932951862803E-3</v>
      </c>
      <c r="F46" s="46">
        <f t="shared" si="0"/>
        <v>0.5451320063944346</v>
      </c>
      <c r="G46" s="46">
        <f t="shared" si="0"/>
        <v>0.11729499826013853</v>
      </c>
      <c r="H46" s="46">
        <f t="shared" si="0"/>
        <v>0.1943412215417909</v>
      </c>
      <c r="I46" s="46">
        <f t="shared" si="0"/>
        <v>4.2347755716958646E-2</v>
      </c>
      <c r="J46" s="46">
        <f t="shared" si="0"/>
        <v>9.3513608711856058E-3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3FAE-B9F5-4115-809A-6C815F085A78}">
  <dimension ref="A1:J10"/>
  <sheetViews>
    <sheetView workbookViewId="0"/>
  </sheetViews>
  <sheetFormatPr defaultRowHeight="15" x14ac:dyDescent="0.25"/>
  <cols>
    <col min="1" max="1" width="20" style="3" bestFit="1" customWidth="1"/>
    <col min="2" max="2" width="11.140625" style="16" bestFit="1" customWidth="1"/>
    <col min="3" max="3" width="15" style="16" bestFit="1" customWidth="1"/>
    <col min="4" max="4" width="12" style="16" bestFit="1" customWidth="1"/>
    <col min="5" max="5" width="7.85546875" style="16" bestFit="1" customWidth="1"/>
    <col min="6" max="8" width="8.140625" style="16" customWidth="1"/>
    <col min="9" max="9" width="9.5703125" style="16" bestFit="1" customWidth="1"/>
    <col min="10" max="10" width="7.7109375" style="16" bestFit="1" customWidth="1"/>
    <col min="11" max="16384" width="9.140625" style="3"/>
  </cols>
  <sheetData>
    <row r="1" spans="1:10" x14ac:dyDescent="0.25">
      <c r="A1" s="2" t="s">
        <v>74</v>
      </c>
    </row>
    <row r="2" spans="1:10" x14ac:dyDescent="0.25">
      <c r="A2" s="3" t="s">
        <v>75</v>
      </c>
    </row>
    <row r="4" spans="1:10" s="15" customFormat="1" x14ac:dyDescent="0.25">
      <c r="A4" s="3" t="s">
        <v>64</v>
      </c>
      <c r="B4" s="16" t="s">
        <v>0</v>
      </c>
      <c r="C4" s="16" t="s">
        <v>65</v>
      </c>
      <c r="D4" s="16" t="s">
        <v>66</v>
      </c>
      <c r="E4" s="16" t="s">
        <v>5</v>
      </c>
      <c r="F4" s="16" t="s">
        <v>4</v>
      </c>
      <c r="G4" s="16" t="s">
        <v>15</v>
      </c>
      <c r="H4" s="16" t="s">
        <v>14</v>
      </c>
      <c r="I4" s="16" t="s">
        <v>67</v>
      </c>
      <c r="J4" s="16" t="s">
        <v>68</v>
      </c>
    </row>
    <row r="5" spans="1:10" x14ac:dyDescent="0.25">
      <c r="A5" s="3" t="s">
        <v>69</v>
      </c>
      <c r="B5" s="16">
        <v>13.9746810197994</v>
      </c>
      <c r="C5" s="16">
        <v>5.5994987435158903</v>
      </c>
      <c r="D5" s="16" t="s">
        <v>17</v>
      </c>
      <c r="E5" s="16">
        <v>6.6101991727258298</v>
      </c>
      <c r="F5" s="16">
        <v>4.2091172225896196</v>
      </c>
      <c r="G5" s="16">
        <v>57.5937733288565</v>
      </c>
      <c r="H5" s="16">
        <v>60.8120594902893</v>
      </c>
      <c r="I5" s="16" t="s">
        <v>17</v>
      </c>
      <c r="J5" s="16">
        <v>52.335236475494</v>
      </c>
    </row>
    <row r="6" spans="1:10" x14ac:dyDescent="0.25">
      <c r="A6" s="3" t="s">
        <v>70</v>
      </c>
      <c r="B6" s="16">
        <v>9.82773413039628</v>
      </c>
      <c r="C6" s="16">
        <v>2.2043400860478801</v>
      </c>
      <c r="D6" s="16" t="s">
        <v>17</v>
      </c>
      <c r="E6" s="16">
        <v>14.9408078818522</v>
      </c>
      <c r="F6" s="16">
        <v>7.7318631743894999</v>
      </c>
      <c r="G6" s="16">
        <v>55.500442527897903</v>
      </c>
      <c r="H6" s="16">
        <v>59.000890618379103</v>
      </c>
      <c r="I6" s="16" t="s">
        <v>17</v>
      </c>
      <c r="J6" s="16">
        <v>54.883647707534699</v>
      </c>
    </row>
    <row r="7" spans="1:10" x14ac:dyDescent="0.25">
      <c r="A7" s="3" t="s">
        <v>71</v>
      </c>
      <c r="B7" s="16">
        <v>17.1002200059548</v>
      </c>
      <c r="C7" s="16">
        <v>7.3085867645870604</v>
      </c>
      <c r="D7" s="16" t="s">
        <v>17</v>
      </c>
      <c r="E7" s="16">
        <v>9.9889211173379593</v>
      </c>
      <c r="F7" s="16">
        <v>5.1718265304887003</v>
      </c>
      <c r="G7" s="16">
        <v>79.6534426166684</v>
      </c>
      <c r="H7" s="16">
        <v>74.885331202430905</v>
      </c>
      <c r="I7" s="16" t="s">
        <v>17</v>
      </c>
      <c r="J7" s="16">
        <v>68.011448865854405</v>
      </c>
    </row>
    <row r="8" spans="1:10" x14ac:dyDescent="0.25">
      <c r="A8" s="3" t="s">
        <v>72</v>
      </c>
      <c r="B8" s="16">
        <v>12.667635838209399</v>
      </c>
      <c r="C8" s="16">
        <v>10.126961274800999</v>
      </c>
      <c r="D8" s="16" t="s">
        <v>17</v>
      </c>
      <c r="E8" s="16">
        <v>6.6101991727258298</v>
      </c>
      <c r="F8" s="16">
        <v>1.8980159806110499</v>
      </c>
      <c r="G8" s="16">
        <v>57.236293430657497</v>
      </c>
      <c r="H8" s="16">
        <v>59.034178816963603</v>
      </c>
      <c r="I8" s="16" t="s">
        <v>17</v>
      </c>
      <c r="J8" s="16">
        <v>55.351629611866798</v>
      </c>
    </row>
    <row r="9" spans="1:10" x14ac:dyDescent="0.25">
      <c r="A9" s="3" t="s">
        <v>67</v>
      </c>
      <c r="B9" s="16">
        <v>10.410661156421501</v>
      </c>
      <c r="C9" s="16">
        <v>4.4650086508715496</v>
      </c>
      <c r="D9" s="16" t="s">
        <v>17</v>
      </c>
      <c r="E9" s="16" t="s">
        <v>17</v>
      </c>
      <c r="F9" s="16">
        <v>4.2040181698160799</v>
      </c>
      <c r="G9" s="16">
        <v>56.026586639662</v>
      </c>
      <c r="H9" s="16">
        <v>55.7459604973265</v>
      </c>
      <c r="I9" s="16">
        <v>13.898556246329999</v>
      </c>
      <c r="J9" s="16">
        <v>41.840962556108202</v>
      </c>
    </row>
    <row r="10" spans="1:10" x14ac:dyDescent="0.25">
      <c r="A10" s="3" t="s">
        <v>73</v>
      </c>
      <c r="B10" s="16">
        <v>12.6590805075058</v>
      </c>
      <c r="C10" s="16">
        <v>2.53847474711496</v>
      </c>
      <c r="D10" s="16">
        <v>6</v>
      </c>
      <c r="E10" s="16">
        <v>6.6101991727258298</v>
      </c>
      <c r="F10" s="16">
        <v>3.8515296859156201</v>
      </c>
      <c r="G10" s="16">
        <v>51.551952435378098</v>
      </c>
      <c r="H10" s="16">
        <v>55.224623303540902</v>
      </c>
      <c r="I10" s="16" t="s">
        <v>17</v>
      </c>
      <c r="J10" s="16">
        <v>50.3471042347687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6766-5466-4E3C-9F1A-2E1B7D9AECA7}">
  <dimension ref="A1:J34"/>
  <sheetViews>
    <sheetView workbookViewId="0"/>
  </sheetViews>
  <sheetFormatPr defaultRowHeight="15" x14ac:dyDescent="0.25"/>
  <cols>
    <col min="1" max="1" width="14.85546875" customWidth="1"/>
    <col min="2" max="2" width="26.7109375" bestFit="1" customWidth="1"/>
    <col min="3" max="3" width="9.140625" style="19"/>
    <col min="4" max="4" width="11.5703125" style="45" bestFit="1" customWidth="1"/>
    <col min="5" max="5" width="11.140625" style="45" bestFit="1" customWidth="1"/>
    <col min="6" max="6" width="15" style="45" bestFit="1" customWidth="1"/>
    <col min="7" max="10" width="9.42578125" style="45" customWidth="1"/>
  </cols>
  <sheetData>
    <row r="1" spans="1:10" x14ac:dyDescent="0.25">
      <c r="A1" s="2" t="s">
        <v>60</v>
      </c>
    </row>
    <row r="2" spans="1:10" x14ac:dyDescent="0.25">
      <c r="A2" t="s">
        <v>91</v>
      </c>
    </row>
    <row r="4" spans="1:10" x14ac:dyDescent="0.25">
      <c r="A4" t="s">
        <v>64</v>
      </c>
      <c r="B4" t="s">
        <v>76</v>
      </c>
      <c r="C4" s="19" t="s">
        <v>77</v>
      </c>
      <c r="D4" s="45" t="s">
        <v>78</v>
      </c>
      <c r="E4" s="45" t="s">
        <v>0</v>
      </c>
      <c r="F4" s="45" t="s">
        <v>65</v>
      </c>
      <c r="G4" s="45" t="s">
        <v>5</v>
      </c>
      <c r="H4" s="45" t="s">
        <v>4</v>
      </c>
      <c r="I4" s="45" t="s">
        <v>15</v>
      </c>
      <c r="J4" s="45" t="s">
        <v>14</v>
      </c>
    </row>
    <row r="5" spans="1:10" x14ac:dyDescent="0.25">
      <c r="A5" t="s">
        <v>79</v>
      </c>
      <c r="B5" t="s">
        <v>80</v>
      </c>
      <c r="C5" s="19">
        <v>2019</v>
      </c>
      <c r="D5" s="45">
        <v>5.0000000000000001E-3</v>
      </c>
      <c r="E5" s="45">
        <v>4.8000000000000001E-2</v>
      </c>
      <c r="F5" s="45" t="s">
        <v>17</v>
      </c>
      <c r="G5" s="45">
        <v>0</v>
      </c>
      <c r="H5" s="45">
        <v>0.91900000000000004</v>
      </c>
      <c r="I5" s="45">
        <v>0</v>
      </c>
      <c r="J5" s="45">
        <v>2.8000000000000001E-2</v>
      </c>
    </row>
    <row r="6" spans="1:10" x14ac:dyDescent="0.25">
      <c r="A6" t="s">
        <v>81</v>
      </c>
      <c r="B6" t="s">
        <v>80</v>
      </c>
      <c r="C6" s="19">
        <v>2030</v>
      </c>
      <c r="D6" s="45" t="s">
        <v>17</v>
      </c>
      <c r="E6" s="45">
        <v>0</v>
      </c>
      <c r="F6" s="45" t="s">
        <v>17</v>
      </c>
      <c r="G6" s="45">
        <v>0</v>
      </c>
      <c r="H6" s="45">
        <v>0.94599999999999995</v>
      </c>
      <c r="I6" s="45">
        <v>0</v>
      </c>
      <c r="J6" s="45">
        <v>5.3999999999999999E-2</v>
      </c>
    </row>
    <row r="7" spans="1:10" x14ac:dyDescent="0.25">
      <c r="A7" t="s">
        <v>81</v>
      </c>
      <c r="B7" t="s">
        <v>80</v>
      </c>
      <c r="C7" s="19">
        <v>2050</v>
      </c>
      <c r="D7" s="45" t="s">
        <v>17</v>
      </c>
      <c r="E7" s="45">
        <v>2E-3</v>
      </c>
      <c r="F7" s="45" t="s">
        <v>17</v>
      </c>
      <c r="G7" s="45">
        <v>0</v>
      </c>
      <c r="H7" s="45">
        <v>0.66900000000000004</v>
      </c>
      <c r="I7" s="45">
        <v>4.2999999999999997E-2</v>
      </c>
      <c r="J7" s="45">
        <v>0.28599999999999998</v>
      </c>
    </row>
    <row r="8" spans="1:10" x14ac:dyDescent="0.25">
      <c r="A8" t="s">
        <v>79</v>
      </c>
      <c r="B8" t="s">
        <v>82</v>
      </c>
      <c r="C8" s="19">
        <v>2019</v>
      </c>
      <c r="D8" s="45">
        <v>0.36799999999999999</v>
      </c>
      <c r="E8" s="45">
        <v>0.54800000000000004</v>
      </c>
      <c r="F8" s="45" t="s">
        <v>17</v>
      </c>
      <c r="G8" s="45">
        <v>0</v>
      </c>
      <c r="H8" s="45">
        <v>2.8000000000000001E-2</v>
      </c>
      <c r="I8" s="45">
        <v>0</v>
      </c>
      <c r="J8" s="45">
        <v>5.7000000000000002E-2</v>
      </c>
    </row>
    <row r="9" spans="1:10" x14ac:dyDescent="0.25">
      <c r="A9" t="s">
        <v>81</v>
      </c>
      <c r="B9" t="s">
        <v>82</v>
      </c>
      <c r="C9" s="19">
        <v>2030</v>
      </c>
      <c r="D9" s="45">
        <v>0</v>
      </c>
      <c r="E9" s="45">
        <v>0.313</v>
      </c>
      <c r="F9" s="45">
        <v>8.3000000000000004E-2</v>
      </c>
      <c r="G9" s="45">
        <v>0</v>
      </c>
      <c r="H9" s="45">
        <v>3.9E-2</v>
      </c>
      <c r="I9" s="45">
        <v>0</v>
      </c>
      <c r="J9" s="45">
        <v>0.56399999999999995</v>
      </c>
    </row>
    <row r="10" spans="1:10" x14ac:dyDescent="0.25">
      <c r="A10" t="s">
        <v>81</v>
      </c>
      <c r="B10" t="s">
        <v>82</v>
      </c>
      <c r="C10" s="19">
        <v>2050</v>
      </c>
      <c r="D10" s="45">
        <v>0</v>
      </c>
      <c r="E10" s="45">
        <v>3.5999999999999997E-2</v>
      </c>
      <c r="F10" s="45">
        <v>0.13500000000000001</v>
      </c>
      <c r="G10" s="45">
        <v>0</v>
      </c>
      <c r="H10" s="45">
        <v>2.1999999999999999E-2</v>
      </c>
      <c r="I10" s="45">
        <v>0.125</v>
      </c>
      <c r="J10" s="45">
        <v>0.68200000000000005</v>
      </c>
    </row>
    <row r="11" spans="1:10" x14ac:dyDescent="0.25">
      <c r="A11" t="s">
        <v>79</v>
      </c>
      <c r="B11" t="s">
        <v>83</v>
      </c>
      <c r="C11" s="19">
        <v>2019</v>
      </c>
      <c r="D11" s="45">
        <v>0.41499999999999998</v>
      </c>
      <c r="E11" s="45">
        <v>0.40400000000000003</v>
      </c>
      <c r="F11" s="45" t="s">
        <v>17</v>
      </c>
      <c r="G11" s="45">
        <v>0</v>
      </c>
      <c r="H11" s="45">
        <v>0.152</v>
      </c>
      <c r="I11" s="45">
        <v>0</v>
      </c>
      <c r="J11" s="45">
        <v>2.9000000000000001E-2</v>
      </c>
    </row>
    <row r="12" spans="1:10" x14ac:dyDescent="0.25">
      <c r="A12" t="s">
        <v>81</v>
      </c>
      <c r="B12" t="s">
        <v>83</v>
      </c>
      <c r="C12" s="19">
        <v>2030</v>
      </c>
      <c r="D12" s="45">
        <v>0</v>
      </c>
      <c r="E12" s="45">
        <v>0.215</v>
      </c>
      <c r="F12" s="45">
        <v>2.4E-2</v>
      </c>
      <c r="G12" s="45">
        <v>0</v>
      </c>
      <c r="H12" s="45">
        <v>0.1</v>
      </c>
      <c r="I12" s="45">
        <v>0.112</v>
      </c>
      <c r="J12" s="45">
        <v>0.54800000000000004</v>
      </c>
    </row>
    <row r="13" spans="1:10" x14ac:dyDescent="0.25">
      <c r="A13" t="s">
        <v>81</v>
      </c>
      <c r="B13" t="s">
        <v>83</v>
      </c>
      <c r="C13" s="19">
        <v>2050</v>
      </c>
      <c r="D13" s="45">
        <v>0</v>
      </c>
      <c r="E13" s="45">
        <v>0.02</v>
      </c>
      <c r="F13" s="45">
        <v>0.104</v>
      </c>
      <c r="G13" s="45">
        <v>0</v>
      </c>
      <c r="H13" s="45">
        <v>5.5E-2</v>
      </c>
      <c r="I13" s="45">
        <v>0.20300000000000001</v>
      </c>
      <c r="J13" s="45">
        <v>0.61899999999999999</v>
      </c>
    </row>
    <row r="14" spans="1:10" x14ac:dyDescent="0.25">
      <c r="A14" t="s">
        <v>79</v>
      </c>
      <c r="B14" t="s">
        <v>84</v>
      </c>
      <c r="C14" s="19">
        <v>2019</v>
      </c>
      <c r="D14" s="45">
        <v>0</v>
      </c>
      <c r="E14" s="45">
        <v>1E-3</v>
      </c>
      <c r="F14" s="45" t="s">
        <v>17</v>
      </c>
      <c r="G14" s="45">
        <v>0</v>
      </c>
      <c r="H14" s="45">
        <v>0.97299999999999998</v>
      </c>
      <c r="I14" s="45">
        <v>0</v>
      </c>
      <c r="J14" s="45">
        <v>2.5999999999999999E-2</v>
      </c>
    </row>
    <row r="15" spans="1:10" x14ac:dyDescent="0.25">
      <c r="A15" t="s">
        <v>81</v>
      </c>
      <c r="B15" t="s">
        <v>84</v>
      </c>
      <c r="C15" s="19">
        <v>2030</v>
      </c>
      <c r="D15" s="45" t="s">
        <v>17</v>
      </c>
      <c r="E15" s="45">
        <v>2E-3</v>
      </c>
      <c r="F15" s="45" t="s">
        <v>17</v>
      </c>
      <c r="G15" s="45">
        <v>0</v>
      </c>
      <c r="H15" s="45">
        <v>0.97199999999999998</v>
      </c>
      <c r="I15" s="45">
        <v>1E-3</v>
      </c>
      <c r="J15" s="45">
        <v>2.5000000000000001E-2</v>
      </c>
    </row>
    <row r="16" spans="1:10" x14ac:dyDescent="0.25">
      <c r="A16" t="s">
        <v>81</v>
      </c>
      <c r="B16" t="s">
        <v>84</v>
      </c>
      <c r="C16" s="19">
        <v>2050</v>
      </c>
      <c r="D16" s="45" t="s">
        <v>17</v>
      </c>
      <c r="E16" s="45">
        <v>1E-3</v>
      </c>
      <c r="F16" s="45" t="s">
        <v>17</v>
      </c>
      <c r="G16" s="45">
        <v>0</v>
      </c>
      <c r="H16" s="45">
        <v>0.755</v>
      </c>
      <c r="I16" s="45">
        <v>3.4000000000000002E-2</v>
      </c>
      <c r="J16" s="45">
        <v>0.21</v>
      </c>
    </row>
    <row r="17" spans="1:10" x14ac:dyDescent="0.25">
      <c r="A17" t="s">
        <v>79</v>
      </c>
      <c r="B17" t="s">
        <v>85</v>
      </c>
      <c r="C17" s="19">
        <v>2019</v>
      </c>
      <c r="D17" s="45">
        <v>3.0000000000000001E-3</v>
      </c>
      <c r="E17" s="45">
        <v>7.5999999999999998E-2</v>
      </c>
      <c r="F17" s="45" t="s">
        <v>17</v>
      </c>
      <c r="G17" s="45">
        <v>0.59599999999999997</v>
      </c>
      <c r="H17" s="45">
        <v>0.23899999999999999</v>
      </c>
      <c r="I17" s="45">
        <v>1.4E-2</v>
      </c>
      <c r="J17" s="45">
        <v>7.1999999999999995E-2</v>
      </c>
    </row>
    <row r="18" spans="1:10" x14ac:dyDescent="0.25">
      <c r="A18" t="s">
        <v>81</v>
      </c>
      <c r="B18" t="s">
        <v>85</v>
      </c>
      <c r="C18" s="19">
        <v>2030</v>
      </c>
      <c r="D18" s="45" t="s">
        <v>17</v>
      </c>
      <c r="E18" s="45">
        <v>6.2E-2</v>
      </c>
      <c r="F18" s="45" t="s">
        <v>17</v>
      </c>
      <c r="G18" s="45">
        <v>0.39800000000000002</v>
      </c>
      <c r="H18" s="45">
        <v>0.129</v>
      </c>
      <c r="I18" s="45">
        <v>2.8000000000000001E-2</v>
      </c>
      <c r="J18" s="45">
        <v>0.38300000000000001</v>
      </c>
    </row>
    <row r="19" spans="1:10" x14ac:dyDescent="0.25">
      <c r="A19" t="s">
        <v>81</v>
      </c>
      <c r="B19" t="s">
        <v>85</v>
      </c>
      <c r="C19" s="19">
        <v>2050</v>
      </c>
      <c r="D19" s="45" t="s">
        <v>17</v>
      </c>
      <c r="E19" s="45">
        <v>1.9E-2</v>
      </c>
      <c r="F19" s="45" t="s">
        <v>17</v>
      </c>
      <c r="G19" s="45">
        <v>0.41499999999999998</v>
      </c>
      <c r="H19" s="45">
        <v>8.6999999999999994E-2</v>
      </c>
      <c r="I19" s="45">
        <v>0.15</v>
      </c>
      <c r="J19" s="45">
        <v>0.33</v>
      </c>
    </row>
    <row r="20" spans="1:10" x14ac:dyDescent="0.25">
      <c r="A20" t="s">
        <v>79</v>
      </c>
      <c r="B20" t="s">
        <v>86</v>
      </c>
      <c r="C20" s="19">
        <v>2019</v>
      </c>
      <c r="D20" s="45">
        <v>2E-3</v>
      </c>
      <c r="E20" s="45">
        <v>1E-3</v>
      </c>
      <c r="F20" s="45" t="s">
        <v>17</v>
      </c>
      <c r="G20" s="45">
        <v>0</v>
      </c>
      <c r="H20" s="45">
        <v>0.94399999999999995</v>
      </c>
      <c r="I20" s="45">
        <v>0</v>
      </c>
      <c r="J20" s="45">
        <v>5.2999999999999999E-2</v>
      </c>
    </row>
    <row r="21" spans="1:10" x14ac:dyDescent="0.25">
      <c r="A21" t="s">
        <v>81</v>
      </c>
      <c r="B21" t="s">
        <v>86</v>
      </c>
      <c r="C21" s="19">
        <v>2030</v>
      </c>
      <c r="D21" s="45" t="s">
        <v>17</v>
      </c>
      <c r="E21" s="45">
        <v>0.01</v>
      </c>
      <c r="F21" s="45" t="s">
        <v>17</v>
      </c>
      <c r="G21" s="45">
        <v>0</v>
      </c>
      <c r="H21" s="45">
        <v>0.91700000000000004</v>
      </c>
      <c r="I21" s="45">
        <v>6.0000000000000001E-3</v>
      </c>
      <c r="J21" s="45">
        <v>6.7000000000000004E-2</v>
      </c>
    </row>
    <row r="22" spans="1:10" x14ac:dyDescent="0.25">
      <c r="A22" t="s">
        <v>81</v>
      </c>
      <c r="B22" t="s">
        <v>86</v>
      </c>
      <c r="C22" s="19">
        <v>2050</v>
      </c>
      <c r="D22" s="45" t="s">
        <v>17</v>
      </c>
      <c r="E22" s="45">
        <v>5.0000000000000001E-3</v>
      </c>
      <c r="F22" s="45" t="s">
        <v>17</v>
      </c>
      <c r="G22" s="45">
        <v>0</v>
      </c>
      <c r="H22" s="45">
        <v>0.72099999999999997</v>
      </c>
      <c r="I22" s="45">
        <v>4.8000000000000001E-2</v>
      </c>
      <c r="J22" s="45">
        <v>0.22600000000000001</v>
      </c>
    </row>
    <row r="23" spans="1:10" x14ac:dyDescent="0.25">
      <c r="A23" t="s">
        <v>79</v>
      </c>
      <c r="B23" t="s">
        <v>87</v>
      </c>
      <c r="C23" s="19">
        <v>2019</v>
      </c>
      <c r="D23" s="45">
        <v>0.157</v>
      </c>
      <c r="E23" s="45">
        <v>0.151</v>
      </c>
      <c r="F23" s="45" t="s">
        <v>17</v>
      </c>
      <c r="G23" s="45">
        <v>0.39</v>
      </c>
      <c r="H23" s="45">
        <v>0.23300000000000001</v>
      </c>
      <c r="I23" s="45">
        <v>0</v>
      </c>
      <c r="J23" s="45">
        <v>6.9000000000000006E-2</v>
      </c>
    </row>
    <row r="24" spans="1:10" x14ac:dyDescent="0.25">
      <c r="A24" t="s">
        <v>81</v>
      </c>
      <c r="B24" t="s">
        <v>87</v>
      </c>
      <c r="C24" s="19">
        <v>2030</v>
      </c>
      <c r="D24" s="45">
        <v>0.05</v>
      </c>
      <c r="E24" s="45">
        <v>8.5999999999999993E-2</v>
      </c>
      <c r="F24" s="45" t="s">
        <v>17</v>
      </c>
      <c r="G24" s="45">
        <v>0.34</v>
      </c>
      <c r="H24" s="45">
        <v>0.161</v>
      </c>
      <c r="I24" s="45">
        <v>0</v>
      </c>
      <c r="J24" s="45">
        <v>0.36299999999999999</v>
      </c>
    </row>
    <row r="25" spans="1:10" x14ac:dyDescent="0.25">
      <c r="A25" t="s">
        <v>81</v>
      </c>
      <c r="B25" t="s">
        <v>87</v>
      </c>
      <c r="C25" s="19">
        <v>2050</v>
      </c>
      <c r="D25" s="45">
        <v>2E-3</v>
      </c>
      <c r="E25" s="45">
        <v>4.2000000000000003E-2</v>
      </c>
      <c r="F25" s="45" t="s">
        <v>17</v>
      </c>
      <c r="G25" s="45">
        <v>0.23799999999999999</v>
      </c>
      <c r="H25" s="45">
        <v>8.5999999999999993E-2</v>
      </c>
      <c r="I25" s="45">
        <v>0.1</v>
      </c>
      <c r="J25" s="45">
        <v>0.53300000000000003</v>
      </c>
    </row>
    <row r="26" spans="1:10" x14ac:dyDescent="0.25">
      <c r="A26" t="s">
        <v>79</v>
      </c>
      <c r="B26" t="s">
        <v>88</v>
      </c>
      <c r="C26" s="19">
        <v>2019</v>
      </c>
      <c r="D26" s="45">
        <v>5.0000000000000001E-3</v>
      </c>
      <c r="E26" s="45">
        <v>0</v>
      </c>
      <c r="F26" s="45" t="s">
        <v>17</v>
      </c>
      <c r="G26" s="45">
        <v>0</v>
      </c>
      <c r="H26" s="45">
        <v>0</v>
      </c>
      <c r="I26" s="45">
        <v>0</v>
      </c>
      <c r="J26" s="45">
        <v>0.995</v>
      </c>
    </row>
    <row r="27" spans="1:10" x14ac:dyDescent="0.25">
      <c r="A27" t="s">
        <v>81</v>
      </c>
      <c r="B27" t="s">
        <v>88</v>
      </c>
      <c r="C27" s="19">
        <v>2030</v>
      </c>
      <c r="D27" s="45" t="s">
        <v>17</v>
      </c>
      <c r="E27" s="45">
        <v>0</v>
      </c>
      <c r="F27" s="45" t="s">
        <v>17</v>
      </c>
      <c r="G27" s="45">
        <v>0</v>
      </c>
      <c r="H27" s="45">
        <v>0</v>
      </c>
      <c r="I27" s="45">
        <v>0.14799999999999999</v>
      </c>
      <c r="J27" s="45">
        <v>0.85199999999999998</v>
      </c>
    </row>
    <row r="28" spans="1:10" x14ac:dyDescent="0.25">
      <c r="A28" t="s">
        <v>81</v>
      </c>
      <c r="B28" t="s">
        <v>88</v>
      </c>
      <c r="C28" s="19">
        <v>2050</v>
      </c>
      <c r="D28" s="45" t="s">
        <v>17</v>
      </c>
      <c r="E28" s="45">
        <v>0</v>
      </c>
      <c r="F28" s="45" t="s">
        <v>17</v>
      </c>
      <c r="G28" s="45">
        <v>0</v>
      </c>
      <c r="H28" s="45">
        <v>0</v>
      </c>
      <c r="I28" s="45">
        <v>0.109</v>
      </c>
      <c r="J28" s="45">
        <v>0.89100000000000001</v>
      </c>
    </row>
    <row r="29" spans="1:10" x14ac:dyDescent="0.25">
      <c r="A29" t="s">
        <v>79</v>
      </c>
      <c r="B29" t="s">
        <v>89</v>
      </c>
      <c r="C29" s="19">
        <v>2019</v>
      </c>
      <c r="D29" s="45">
        <v>0.55400000000000005</v>
      </c>
      <c r="E29" s="45">
        <v>0.22500000000000001</v>
      </c>
      <c r="F29" s="45" t="s">
        <v>17</v>
      </c>
      <c r="G29" s="45">
        <v>0</v>
      </c>
      <c r="H29" s="45">
        <v>0.107</v>
      </c>
      <c r="I29" s="45">
        <v>0</v>
      </c>
      <c r="J29" s="45">
        <v>0.113</v>
      </c>
    </row>
    <row r="30" spans="1:10" x14ac:dyDescent="0.25">
      <c r="A30" t="s">
        <v>81</v>
      </c>
      <c r="B30" t="s">
        <v>89</v>
      </c>
      <c r="C30" s="19">
        <v>2030</v>
      </c>
      <c r="D30" s="45">
        <v>0.25</v>
      </c>
      <c r="E30" s="45">
        <v>0.04</v>
      </c>
      <c r="F30" s="45" t="s">
        <v>17</v>
      </c>
      <c r="G30" s="45">
        <v>0</v>
      </c>
      <c r="H30" s="45">
        <v>6.9000000000000006E-2</v>
      </c>
      <c r="I30" s="45">
        <v>3.0000000000000001E-3</v>
      </c>
      <c r="J30" s="45">
        <v>0.63700000000000001</v>
      </c>
    </row>
    <row r="31" spans="1:10" x14ac:dyDescent="0.25">
      <c r="A31" t="s">
        <v>81</v>
      </c>
      <c r="B31" t="s">
        <v>89</v>
      </c>
      <c r="C31" s="19">
        <v>2050</v>
      </c>
      <c r="D31" s="45">
        <v>1E-3</v>
      </c>
      <c r="E31" s="45">
        <v>1.2E-2</v>
      </c>
      <c r="F31" s="45" t="s">
        <v>17</v>
      </c>
      <c r="G31" s="45">
        <v>0</v>
      </c>
      <c r="H31" s="45">
        <v>2.8000000000000001E-2</v>
      </c>
      <c r="I31" s="45">
        <v>0.113</v>
      </c>
      <c r="J31" s="45">
        <v>0.84599999999999997</v>
      </c>
    </row>
    <row r="32" spans="1:10" x14ac:dyDescent="0.25">
      <c r="A32" t="s">
        <v>79</v>
      </c>
      <c r="B32" t="s">
        <v>90</v>
      </c>
      <c r="C32" s="19">
        <v>2019</v>
      </c>
      <c r="D32" s="45">
        <v>3.4000000000000002E-2</v>
      </c>
      <c r="E32" s="45">
        <v>6.0000000000000001E-3</v>
      </c>
      <c r="F32" s="45" t="s">
        <v>17</v>
      </c>
      <c r="G32" s="45">
        <v>0</v>
      </c>
      <c r="H32" s="45">
        <v>0.95599999999999996</v>
      </c>
      <c r="I32" s="45">
        <v>0</v>
      </c>
      <c r="J32" s="45">
        <v>4.0000000000000001E-3</v>
      </c>
    </row>
    <row r="33" spans="1:10" x14ac:dyDescent="0.25">
      <c r="A33" t="s">
        <v>81</v>
      </c>
      <c r="B33" t="s">
        <v>90</v>
      </c>
      <c r="C33" s="19">
        <v>2030</v>
      </c>
      <c r="D33" s="45" t="s">
        <v>17</v>
      </c>
      <c r="E33" s="45">
        <v>0</v>
      </c>
      <c r="F33" s="45" t="s">
        <v>17</v>
      </c>
      <c r="G33" s="45">
        <v>0</v>
      </c>
      <c r="H33" s="45">
        <v>0.995</v>
      </c>
      <c r="I33" s="45">
        <v>0</v>
      </c>
      <c r="J33" s="45">
        <v>4.0000000000000001E-3</v>
      </c>
    </row>
    <row r="34" spans="1:10" x14ac:dyDescent="0.25">
      <c r="A34" t="s">
        <v>81</v>
      </c>
      <c r="B34" t="s">
        <v>90</v>
      </c>
      <c r="C34" s="19">
        <v>2050</v>
      </c>
      <c r="D34" s="45" t="s">
        <v>17</v>
      </c>
      <c r="E34" s="45">
        <v>0</v>
      </c>
      <c r="F34" s="45" t="s">
        <v>17</v>
      </c>
      <c r="G34" s="45">
        <v>0</v>
      </c>
      <c r="H34" s="45">
        <v>0.98899999999999999</v>
      </c>
      <c r="I34" s="45">
        <v>0</v>
      </c>
      <c r="J34" s="45">
        <v>1.0999999999999999E-2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4E3C-A694-4BF2-8D38-860FB68A5797}">
  <dimension ref="A1:R45"/>
  <sheetViews>
    <sheetView zoomScale="90" zoomScaleNormal="90" workbookViewId="0"/>
  </sheetViews>
  <sheetFormatPr defaultRowHeight="15" x14ac:dyDescent="0.25"/>
  <cols>
    <col min="2" max="2" width="42.42578125" style="45" bestFit="1" customWidth="1"/>
    <col min="3" max="3" width="41.7109375" style="45" bestFit="1" customWidth="1"/>
    <col min="4" max="4" width="42.42578125" style="45" bestFit="1" customWidth="1"/>
    <col min="5" max="5" width="41.7109375" style="45" bestFit="1" customWidth="1"/>
    <col min="7" max="7" width="38.5703125" bestFit="1" customWidth="1"/>
    <col min="8" max="8" width="19.42578125" bestFit="1" customWidth="1"/>
    <col min="9" max="9" width="6" bestFit="1" customWidth="1"/>
    <col min="10" max="10" width="12.140625" bestFit="1" customWidth="1"/>
    <col min="11" max="12" width="16" bestFit="1" customWidth="1"/>
    <col min="14" max="14" width="47" bestFit="1" customWidth="1"/>
    <col min="15" max="15" width="17.85546875" bestFit="1" customWidth="1"/>
    <col min="16" max="16" width="13.42578125" bestFit="1" customWidth="1"/>
    <col min="17" max="17" width="5.7109375" bestFit="1" customWidth="1"/>
    <col min="18" max="18" width="6.42578125" bestFit="1" customWidth="1"/>
  </cols>
  <sheetData>
    <row r="1" spans="1:18" x14ac:dyDescent="0.25">
      <c r="A1" s="2" t="s">
        <v>92</v>
      </c>
    </row>
    <row r="3" spans="1:18" x14ac:dyDescent="0.25">
      <c r="B3" s="47" t="s">
        <v>93</v>
      </c>
      <c r="C3" s="47"/>
      <c r="D3" s="47" t="s">
        <v>19</v>
      </c>
      <c r="E3" s="47"/>
      <c r="G3" s="44" t="s">
        <v>94</v>
      </c>
      <c r="H3" s="44"/>
      <c r="N3" s="44" t="s">
        <v>26</v>
      </c>
    </row>
    <row r="4" spans="1:18" x14ac:dyDescent="0.25">
      <c r="B4" s="45" t="s">
        <v>95</v>
      </c>
      <c r="C4" s="45" t="s">
        <v>96</v>
      </c>
      <c r="D4" s="45" t="s">
        <v>95</v>
      </c>
      <c r="E4" s="45" t="s">
        <v>96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N4" s="44" t="s">
        <v>10</v>
      </c>
      <c r="O4" s="44" t="s">
        <v>11</v>
      </c>
      <c r="P4" s="44" t="s">
        <v>9</v>
      </c>
      <c r="Q4" s="44" t="s">
        <v>7</v>
      </c>
      <c r="R4" s="44" t="s">
        <v>8</v>
      </c>
    </row>
    <row r="5" spans="1:18" x14ac:dyDescent="0.25">
      <c r="A5">
        <v>2010</v>
      </c>
      <c r="B5" s="45">
        <f>SUM(G5:L5)</f>
        <v>2.9757215513509436</v>
      </c>
      <c r="C5" s="45">
        <v>2.9760606108885899</v>
      </c>
      <c r="D5" s="45">
        <f>SUM(N5:R5)</f>
        <v>14.584165984893046</v>
      </c>
      <c r="E5" s="45">
        <v>14.584165984893046</v>
      </c>
      <c r="G5" s="48">
        <v>0.72105704719790564</v>
      </c>
      <c r="H5" s="48">
        <v>0.49424729690924102</v>
      </c>
      <c r="I5" s="48">
        <v>0.11144722761218889</v>
      </c>
      <c r="J5" s="48">
        <v>3.9582635210203561E-2</v>
      </c>
      <c r="K5" s="48">
        <v>0.85694264285056088</v>
      </c>
      <c r="L5" s="48">
        <v>0.75244470157084364</v>
      </c>
      <c r="N5" s="44">
        <v>1.4176319569</v>
      </c>
      <c r="O5" s="44">
        <v>0.88887505550000001</v>
      </c>
      <c r="P5" s="44">
        <v>7.0191511832999991</v>
      </c>
      <c r="Q5" s="44">
        <v>5.1006150846999994</v>
      </c>
      <c r="R5" s="44">
        <v>0.15789270449304751</v>
      </c>
    </row>
    <row r="6" spans="1:18" x14ac:dyDescent="0.25">
      <c r="A6">
        <v>2011</v>
      </c>
      <c r="B6" s="45">
        <f>SUM(G6:L6)</f>
        <v>3.1438131475450009</v>
      </c>
      <c r="C6" s="45">
        <v>3.144022047072681</v>
      </c>
      <c r="D6" s="45">
        <f t="shared" ref="D6:D45" si="0">SUM(N6:R6)</f>
        <v>14.583060632494389</v>
      </c>
      <c r="E6" s="45">
        <v>14.583060632494387</v>
      </c>
      <c r="G6" s="48">
        <v>0.76062042651048956</v>
      </c>
      <c r="H6" s="48">
        <v>0.49581170680834741</v>
      </c>
      <c r="I6" s="48">
        <v>0.10332511659266509</v>
      </c>
      <c r="J6" s="48">
        <v>4.4176978285418944E-2</v>
      </c>
      <c r="K6" s="48">
        <v>0.89251823320490453</v>
      </c>
      <c r="L6" s="48">
        <v>0.84736068614317506</v>
      </c>
      <c r="N6" s="44">
        <v>1.4999737405000002</v>
      </c>
      <c r="O6" s="44">
        <v>0.87275974950000001</v>
      </c>
      <c r="P6" s="44">
        <v>6.3343566328999996</v>
      </c>
      <c r="Q6" s="44">
        <v>5.5175293754000005</v>
      </c>
      <c r="R6" s="44">
        <v>0.35844113419438778</v>
      </c>
    </row>
    <row r="7" spans="1:18" x14ac:dyDescent="0.25">
      <c r="A7">
        <v>2012</v>
      </c>
      <c r="B7" s="45">
        <f t="shared" ref="B7:B45" si="1">SUM(G7:L7)</f>
        <v>3.3770893062607437</v>
      </c>
      <c r="C7" s="45">
        <v>3.3773108994467429</v>
      </c>
      <c r="D7" s="45">
        <f t="shared" si="0"/>
        <v>13.91415923865611</v>
      </c>
      <c r="E7" s="45">
        <v>13.91415923865611</v>
      </c>
      <c r="G7" s="48">
        <v>0.77386368766734015</v>
      </c>
      <c r="H7" s="48">
        <v>0.53758996635244505</v>
      </c>
      <c r="I7" s="48">
        <v>9.4019563897213609E-2</v>
      </c>
      <c r="J7" s="48">
        <v>4.9441110744804291E-2</v>
      </c>
      <c r="K7" s="48">
        <v>0.93225183309289428</v>
      </c>
      <c r="L7" s="48">
        <v>0.98992314450604646</v>
      </c>
      <c r="N7" s="44">
        <v>1.6964368812000001</v>
      </c>
      <c r="O7" s="44">
        <v>0.82278603969999997</v>
      </c>
      <c r="P7" s="44">
        <v>5.3640290800000008</v>
      </c>
      <c r="Q7" s="44">
        <v>5.6152073158000002</v>
      </c>
      <c r="R7" s="44">
        <v>0.41569992195611</v>
      </c>
    </row>
    <row r="8" spans="1:18" x14ac:dyDescent="0.25">
      <c r="A8">
        <v>2013</v>
      </c>
      <c r="B8" s="45">
        <f t="shared" si="1"/>
        <v>3.6175357778941915</v>
      </c>
      <c r="C8" s="45">
        <v>3.6167134067133402</v>
      </c>
      <c r="D8" s="45">
        <f t="shared" si="0"/>
        <v>14.067348132820033</v>
      </c>
      <c r="E8" s="45">
        <v>14.067348132820033</v>
      </c>
      <c r="G8" s="48">
        <v>0.82789601038084815</v>
      </c>
      <c r="H8" s="48">
        <v>0.5529477916126444</v>
      </c>
      <c r="I8" s="48">
        <v>9.1649637112782775E-2</v>
      </c>
      <c r="J8" s="48">
        <v>6.2881248749121557E-2</v>
      </c>
      <c r="K8" s="48">
        <v>0.97604080141845251</v>
      </c>
      <c r="L8" s="48">
        <v>1.1061202886203421</v>
      </c>
      <c r="N8" s="44">
        <v>1.9457775921</v>
      </c>
      <c r="O8" s="44">
        <v>0.79360136370000001</v>
      </c>
      <c r="P8" s="44">
        <v>4.9275678284999991</v>
      </c>
      <c r="Q8" s="44">
        <v>5.8503883868000006</v>
      </c>
      <c r="R8" s="44">
        <v>0.55001296172003444</v>
      </c>
    </row>
    <row r="9" spans="1:18" x14ac:dyDescent="0.25">
      <c r="A9">
        <v>2014</v>
      </c>
      <c r="B9" s="45">
        <f t="shared" si="1"/>
        <v>3.8575695566867521</v>
      </c>
      <c r="C9" s="45">
        <v>3.8583103760763811</v>
      </c>
      <c r="D9" s="45">
        <f t="shared" si="0"/>
        <v>14.785814649709698</v>
      </c>
      <c r="E9" s="45">
        <v>14.7858146497097</v>
      </c>
      <c r="G9" s="48">
        <v>0.8301346036317282</v>
      </c>
      <c r="H9" s="48">
        <v>0.6146833637511484</v>
      </c>
      <c r="I9" s="48">
        <v>9.747644320859418E-2</v>
      </c>
      <c r="J9" s="48">
        <v>9.2443028584379111E-2</v>
      </c>
      <c r="K9" s="48">
        <v>0.96016114872853042</v>
      </c>
      <c r="L9" s="48">
        <v>1.2626709687823721</v>
      </c>
      <c r="N9" s="44">
        <v>2.2491481177000003</v>
      </c>
      <c r="O9" s="44">
        <v>0.76347229589999999</v>
      </c>
      <c r="P9" s="44">
        <v>4.7784408946000001</v>
      </c>
      <c r="Q9" s="44">
        <v>6.4595070155999998</v>
      </c>
      <c r="R9" s="44">
        <v>0.53524632590969901</v>
      </c>
    </row>
    <row r="10" spans="1:18" x14ac:dyDescent="0.25">
      <c r="A10">
        <v>2015</v>
      </c>
      <c r="B10" s="45">
        <f t="shared" si="1"/>
        <v>4.0332157683823038</v>
      </c>
      <c r="C10" s="45">
        <v>4.0334832976764954</v>
      </c>
      <c r="D10" s="45">
        <f t="shared" si="0"/>
        <v>15.175934976040812</v>
      </c>
      <c r="E10" s="45">
        <v>15.175934976040812</v>
      </c>
      <c r="G10" s="48">
        <v>0.72359031769126048</v>
      </c>
      <c r="H10" s="48">
        <v>0.54300010283475464</v>
      </c>
      <c r="I10" s="48">
        <v>9.8918951675651332E-2</v>
      </c>
      <c r="J10" s="48">
        <v>0.12932919379445532</v>
      </c>
      <c r="K10" s="48">
        <v>1.1614178585237021</v>
      </c>
      <c r="L10" s="48">
        <v>1.3769593438624799</v>
      </c>
      <c r="N10" s="44">
        <v>2.3796832408999999</v>
      </c>
      <c r="O10" s="44">
        <v>0.7625176011</v>
      </c>
      <c r="P10" s="44">
        <v>4.2666514851000006</v>
      </c>
      <c r="Q10" s="44">
        <v>7.2993491614000003</v>
      </c>
      <c r="R10" s="44">
        <v>0.46773348754081229</v>
      </c>
    </row>
    <row r="11" spans="1:18" x14ac:dyDescent="0.25">
      <c r="A11">
        <v>2016</v>
      </c>
      <c r="B11" s="45">
        <f t="shared" si="1"/>
        <v>4.0083014882468051</v>
      </c>
      <c r="C11" s="45">
        <v>4.0085187049923876</v>
      </c>
      <c r="D11" s="45">
        <f t="shared" si="0"/>
        <v>15.311978685433099</v>
      </c>
      <c r="E11" s="45">
        <v>15.3119786854331</v>
      </c>
      <c r="G11" s="48">
        <v>0.67960456747117415</v>
      </c>
      <c r="H11" s="48">
        <v>0.50689632425364806</v>
      </c>
      <c r="I11" s="48">
        <v>9.763077993955864E-2</v>
      </c>
      <c r="J11" s="48">
        <v>0.17580811762070842</v>
      </c>
      <c r="K11" s="48">
        <v>1.149987743789916</v>
      </c>
      <c r="L11" s="48">
        <v>1.3983739551718</v>
      </c>
      <c r="N11" s="44">
        <v>2.1953973682000001</v>
      </c>
      <c r="O11" s="44">
        <v>0.70005737710000004</v>
      </c>
      <c r="P11" s="44">
        <v>3.6258165123000001</v>
      </c>
      <c r="Q11" s="44">
        <v>8.2830033316999998</v>
      </c>
      <c r="R11" s="44">
        <v>0.50770409613309897</v>
      </c>
    </row>
    <row r="12" spans="1:18" x14ac:dyDescent="0.25">
      <c r="A12">
        <v>2017</v>
      </c>
      <c r="B12" s="45">
        <f t="shared" si="1"/>
        <v>4.3757014108015984</v>
      </c>
      <c r="C12" s="45">
        <v>4.3758155532606784</v>
      </c>
      <c r="D12" s="45">
        <f t="shared" si="0"/>
        <v>15.527979718166653</v>
      </c>
      <c r="E12" s="45">
        <v>15.527979718166655</v>
      </c>
      <c r="G12" s="48">
        <v>0.68172265172293156</v>
      </c>
      <c r="H12" s="48">
        <v>0.53139076694411391</v>
      </c>
      <c r="I12" s="48">
        <v>0.1044976597334291</v>
      </c>
      <c r="J12" s="48">
        <v>0.23232831652487559</v>
      </c>
      <c r="K12" s="48">
        <v>1.2756728972403109</v>
      </c>
      <c r="L12" s="48">
        <v>1.5500891186359369</v>
      </c>
      <c r="N12" s="44">
        <v>2.1562843378999998</v>
      </c>
      <c r="O12" s="44">
        <v>0.63681877149999999</v>
      </c>
      <c r="P12" s="44">
        <v>3.2347351138999993</v>
      </c>
      <c r="Q12" s="44">
        <v>9.0241049583999988</v>
      </c>
      <c r="R12" s="44">
        <v>0.47603653646665733</v>
      </c>
    </row>
    <row r="13" spans="1:18" x14ac:dyDescent="0.25">
      <c r="A13">
        <v>2018</v>
      </c>
      <c r="B13" s="45">
        <f t="shared" si="1"/>
        <v>4.7794451607970307</v>
      </c>
      <c r="C13" s="45">
        <v>4.7790412613369364</v>
      </c>
      <c r="D13" s="45">
        <f t="shared" si="0"/>
        <v>16.160598095388956</v>
      </c>
      <c r="E13" s="45">
        <v>16.160598095388952</v>
      </c>
      <c r="G13" s="48">
        <v>0.67634339595984039</v>
      </c>
      <c r="H13" s="48">
        <v>0.60066407792038812</v>
      </c>
      <c r="I13" s="48">
        <v>0.1449900097149355</v>
      </c>
      <c r="J13" s="48">
        <v>0.31107600024453386</v>
      </c>
      <c r="K13" s="48">
        <v>1.47170916057269</v>
      </c>
      <c r="L13" s="48">
        <v>1.5746625163846428</v>
      </c>
      <c r="N13" s="44">
        <v>2.3520971503000001</v>
      </c>
      <c r="O13" s="44">
        <v>0.56223452780000005</v>
      </c>
      <c r="P13" s="44">
        <v>2.7296700592000001</v>
      </c>
      <c r="Q13" s="44">
        <v>10.009787877400001</v>
      </c>
      <c r="R13" s="44">
        <v>0.50680848068895445</v>
      </c>
    </row>
    <row r="14" spans="1:18" x14ac:dyDescent="0.25">
      <c r="A14">
        <v>2019</v>
      </c>
      <c r="B14" s="45">
        <f t="shared" si="1"/>
        <v>4.9039433648448707</v>
      </c>
      <c r="C14" s="45">
        <v>4.9022843247686971</v>
      </c>
      <c r="D14" s="45">
        <f t="shared" si="0"/>
        <v>15.70698483470634</v>
      </c>
      <c r="E14" s="45">
        <v>15.70698483470634</v>
      </c>
      <c r="G14" s="48">
        <v>0.6627026058222848</v>
      </c>
      <c r="H14" s="48">
        <v>0.64868542076701108</v>
      </c>
      <c r="I14" s="48">
        <v>0.14699022275875731</v>
      </c>
      <c r="J14" s="48">
        <v>0.34430785824823112</v>
      </c>
      <c r="K14" s="48">
        <v>1.5511335363760141</v>
      </c>
      <c r="L14" s="48">
        <v>1.550123720872572</v>
      </c>
      <c r="N14" s="44">
        <v>2.4606389971999998</v>
      </c>
      <c r="O14" s="44">
        <v>0.46206981629999999</v>
      </c>
      <c r="P14" s="44">
        <v>2.2772493095000002</v>
      </c>
      <c r="Q14" s="44">
        <v>10.002854056100002</v>
      </c>
      <c r="R14" s="44">
        <v>0.50417265560633828</v>
      </c>
    </row>
    <row r="15" spans="1:18" x14ac:dyDescent="0.25">
      <c r="A15">
        <v>2020</v>
      </c>
      <c r="B15" s="45">
        <f t="shared" si="1"/>
        <v>4.6621587753388019</v>
      </c>
      <c r="C15" s="45">
        <v>4.6569433858257279</v>
      </c>
      <c r="D15" s="45">
        <f t="shared" si="0"/>
        <v>15.458190442658209</v>
      </c>
      <c r="E15" s="45">
        <v>15.458190442658209</v>
      </c>
      <c r="G15" s="48">
        <v>0.5907014310016836</v>
      </c>
      <c r="H15" s="48">
        <v>0.60807017168477817</v>
      </c>
      <c r="I15" s="48">
        <v>0.1291073047565805</v>
      </c>
      <c r="J15" s="48">
        <v>0.3491497360199185</v>
      </c>
      <c r="K15" s="48">
        <v>1.487392581505067</v>
      </c>
      <c r="L15" s="48">
        <v>1.4977375503707739</v>
      </c>
      <c r="N15" s="44">
        <v>2.3225060161999997</v>
      </c>
      <c r="O15" s="44">
        <v>0.45240227509999997</v>
      </c>
      <c r="P15" s="44">
        <v>2.1747884793000001</v>
      </c>
      <c r="Q15" s="44">
        <v>9.9746358682000018</v>
      </c>
      <c r="R15" s="44">
        <v>0.5338578038582078</v>
      </c>
    </row>
    <row r="16" spans="1:18" x14ac:dyDescent="0.25">
      <c r="A16">
        <v>2021</v>
      </c>
      <c r="B16" s="45">
        <f t="shared" si="1"/>
        <v>4.9588185037716226</v>
      </c>
      <c r="C16" s="45">
        <v>4.9949088407487618</v>
      </c>
      <c r="D16" s="45">
        <f t="shared" si="0"/>
        <v>15.869738359591594</v>
      </c>
      <c r="E16" s="45">
        <v>15.869922907260561</v>
      </c>
      <c r="G16" s="48">
        <v>0.57344813964939856</v>
      </c>
      <c r="H16" s="48">
        <v>0.61851820502080479</v>
      </c>
      <c r="I16" s="48">
        <v>0.14020501971481761</v>
      </c>
      <c r="J16" s="48">
        <v>0.36145773037512618</v>
      </c>
      <c r="K16" s="48">
        <v>1.611965585885027</v>
      </c>
      <c r="L16" s="48">
        <v>1.6532238231264489</v>
      </c>
      <c r="N16" s="44">
        <v>2.6692582457</v>
      </c>
      <c r="O16" s="44">
        <v>0.41544774439999999</v>
      </c>
      <c r="P16" s="44">
        <v>1.9873636290000001</v>
      </c>
      <c r="Q16" s="44">
        <v>10.2792649114</v>
      </c>
      <c r="R16" s="44">
        <v>0.51840382909159333</v>
      </c>
    </row>
    <row r="17" spans="1:18" x14ac:dyDescent="0.25">
      <c r="A17">
        <v>2022</v>
      </c>
      <c r="B17" s="45">
        <f t="shared" si="1"/>
        <v>5.2092397390511591</v>
      </c>
      <c r="C17" s="45">
        <v>5.2733702660825381</v>
      </c>
      <c r="D17" s="45">
        <f t="shared" si="0"/>
        <v>15.748045193478095</v>
      </c>
      <c r="E17" s="45">
        <v>15.751841188991106</v>
      </c>
      <c r="G17" s="48">
        <v>0.59894644181189249</v>
      </c>
      <c r="H17" s="48">
        <v>0.6786801241354643</v>
      </c>
      <c r="I17" s="48">
        <v>0.15006511593517899</v>
      </c>
      <c r="J17" s="48">
        <v>0.39659210334574191</v>
      </c>
      <c r="K17" s="48">
        <v>1.6606066033370379</v>
      </c>
      <c r="L17" s="48">
        <v>1.724349350485844</v>
      </c>
      <c r="N17" s="44">
        <v>2.5950596966999999</v>
      </c>
      <c r="O17" s="44">
        <v>0.37591266429999998</v>
      </c>
      <c r="P17" s="44">
        <v>1.8345115591000003</v>
      </c>
      <c r="Q17" s="44">
        <v>10.434776401300002</v>
      </c>
      <c r="R17" s="44">
        <v>0.50778487207809242</v>
      </c>
    </row>
    <row r="18" spans="1:18" x14ac:dyDescent="0.25">
      <c r="A18">
        <v>2023</v>
      </c>
      <c r="B18" s="45">
        <f t="shared" si="1"/>
        <v>5.4212196326715345</v>
      </c>
      <c r="C18" s="45">
        <v>5.5294134294587485</v>
      </c>
      <c r="D18" s="45">
        <f t="shared" si="0"/>
        <v>15.524393668587228</v>
      </c>
      <c r="E18" s="45">
        <v>15.578645665866734</v>
      </c>
      <c r="G18" s="48">
        <v>0.62065962620401705</v>
      </c>
      <c r="H18" s="48">
        <v>0.74191173361215856</v>
      </c>
      <c r="I18" s="48">
        <v>0.15220843206616641</v>
      </c>
      <c r="J18" s="48">
        <v>0.42623938823361751</v>
      </c>
      <c r="K18" s="48">
        <v>1.6868333026033671</v>
      </c>
      <c r="L18" s="48">
        <v>1.7933671499522079</v>
      </c>
      <c r="N18" s="44">
        <v>2.5691178591999999</v>
      </c>
      <c r="O18" s="44">
        <v>0.34013984460000002</v>
      </c>
      <c r="P18" s="44">
        <v>1.6934992252000001</v>
      </c>
      <c r="Q18" s="44">
        <v>10.423410905699999</v>
      </c>
      <c r="R18" s="44">
        <v>0.49822583388722974</v>
      </c>
    </row>
    <row r="19" spans="1:18" x14ac:dyDescent="0.25">
      <c r="A19">
        <v>2024</v>
      </c>
      <c r="B19" s="45">
        <f t="shared" si="1"/>
        <v>5.6021047888601903</v>
      </c>
      <c r="C19" s="45">
        <v>5.731933815418639</v>
      </c>
      <c r="D19" s="45">
        <f t="shared" si="0"/>
        <v>15.439678474834269</v>
      </c>
      <c r="E19" s="45">
        <v>15.602159937391773</v>
      </c>
      <c r="G19" s="48">
        <v>0.64093566361288667</v>
      </c>
      <c r="H19" s="48">
        <v>0.79433796416317803</v>
      </c>
      <c r="I19" s="48">
        <v>0.15445536659975262</v>
      </c>
      <c r="J19" s="48">
        <v>0.45138507983041332</v>
      </c>
      <c r="K19" s="48">
        <v>1.7030411969559709</v>
      </c>
      <c r="L19" s="48">
        <v>1.857949517697989</v>
      </c>
      <c r="N19" s="44">
        <v>2.5642930228999998</v>
      </c>
      <c r="O19" s="44">
        <v>0.3077712588</v>
      </c>
      <c r="P19" s="44">
        <v>1.5648531111999999</v>
      </c>
      <c r="Q19" s="44">
        <v>10.512928889300001</v>
      </c>
      <c r="R19" s="44">
        <v>0.48983219263426753</v>
      </c>
    </row>
    <row r="20" spans="1:18" x14ac:dyDescent="0.25">
      <c r="A20">
        <v>2025</v>
      </c>
      <c r="B20" s="45">
        <f t="shared" si="1"/>
        <v>5.6682695084820578</v>
      </c>
      <c r="C20" s="45">
        <v>5.8211342423746881</v>
      </c>
      <c r="D20" s="45">
        <f t="shared" si="0"/>
        <v>15.624412484897706</v>
      </c>
      <c r="E20" s="45">
        <v>15.92802931069564</v>
      </c>
      <c r="G20" s="48">
        <v>0.62504853685773842</v>
      </c>
      <c r="H20" s="48">
        <v>0.79939951383228813</v>
      </c>
      <c r="I20" s="48">
        <v>0.1598561382195211</v>
      </c>
      <c r="J20" s="48">
        <v>0.4768575255994088</v>
      </c>
      <c r="K20" s="48">
        <v>1.7031847703912419</v>
      </c>
      <c r="L20" s="48">
        <v>1.9039230235818592</v>
      </c>
      <c r="N20" s="44">
        <v>2.5503506609</v>
      </c>
      <c r="O20" s="44">
        <v>0.27848295109999999</v>
      </c>
      <c r="P20" s="44">
        <v>1.4485161703</v>
      </c>
      <c r="Q20" s="44">
        <v>10.858219468200002</v>
      </c>
      <c r="R20" s="44">
        <v>0.48884323439770422</v>
      </c>
    </row>
    <row r="21" spans="1:18" x14ac:dyDescent="0.25">
      <c r="A21">
        <v>2026</v>
      </c>
      <c r="B21" s="45">
        <f t="shared" si="1"/>
        <v>5.6961978747222242</v>
      </c>
      <c r="C21" s="45">
        <v>5.9125132489529015</v>
      </c>
      <c r="D21" s="45">
        <f t="shared" si="0"/>
        <v>15.942426887342478</v>
      </c>
      <c r="E21" s="45">
        <v>16.38581968010865</v>
      </c>
      <c r="G21" s="48">
        <v>0.59523554602436801</v>
      </c>
      <c r="H21" s="48">
        <v>0.77763997462746337</v>
      </c>
      <c r="I21" s="48">
        <v>0.1647543144871807</v>
      </c>
      <c r="J21" s="48">
        <v>0.50015018705712377</v>
      </c>
      <c r="K21" s="48">
        <v>1.703185600526359</v>
      </c>
      <c r="L21" s="48">
        <v>1.9552322519997289</v>
      </c>
      <c r="N21" s="44">
        <v>2.5271546834000005</v>
      </c>
      <c r="O21" s="44">
        <v>0.25198179450000002</v>
      </c>
      <c r="P21" s="44">
        <v>1.3426458702999999</v>
      </c>
      <c r="Q21" s="44">
        <v>11.329252360599998</v>
      </c>
      <c r="R21" s="44">
        <v>0.49139217854247957</v>
      </c>
    </row>
    <row r="22" spans="1:18" x14ac:dyDescent="0.25">
      <c r="A22">
        <v>2027</v>
      </c>
      <c r="B22" s="45">
        <f t="shared" si="1"/>
        <v>5.7434678295854216</v>
      </c>
      <c r="C22" s="45">
        <v>5.9988116050957929</v>
      </c>
      <c r="D22" s="45">
        <f t="shared" si="0"/>
        <v>15.926078999737349</v>
      </c>
      <c r="E22" s="45">
        <v>16.529400036824363</v>
      </c>
      <c r="G22" s="48">
        <v>0.56501391437504933</v>
      </c>
      <c r="H22" s="48">
        <v>0.74811033006062044</v>
      </c>
      <c r="I22" s="48">
        <v>0.16758506634339349</v>
      </c>
      <c r="J22" s="48">
        <v>0.51458639373279069</v>
      </c>
      <c r="K22" s="48">
        <v>1.703185599895902</v>
      </c>
      <c r="L22" s="48">
        <v>2.044986525177666</v>
      </c>
      <c r="N22" s="44">
        <v>2.5032448485000001</v>
      </c>
      <c r="O22" s="44">
        <v>0.22800255629999999</v>
      </c>
      <c r="P22" s="44">
        <v>1.2455691761999999</v>
      </c>
      <c r="Q22" s="44">
        <v>11.462653444399999</v>
      </c>
      <c r="R22" s="44">
        <v>0.48660897433735129</v>
      </c>
    </row>
    <row r="23" spans="1:18" x14ac:dyDescent="0.25">
      <c r="A23">
        <v>2028</v>
      </c>
      <c r="B23" s="45">
        <f t="shared" si="1"/>
        <v>5.7550560947158891</v>
      </c>
      <c r="C23" s="45">
        <v>6.0430280017481364</v>
      </c>
      <c r="D23" s="45">
        <f t="shared" si="0"/>
        <v>15.591551982692181</v>
      </c>
      <c r="E23" s="45">
        <v>16.399719416073125</v>
      </c>
      <c r="G23" s="48">
        <v>0.53881739577546517</v>
      </c>
      <c r="H23" s="48">
        <v>0.73425182076087703</v>
      </c>
      <c r="I23" s="48">
        <v>0.16795399762276442</v>
      </c>
      <c r="J23" s="48">
        <v>0.520764006264688</v>
      </c>
      <c r="K23" s="48">
        <v>1.7031855998768899</v>
      </c>
      <c r="L23" s="48">
        <v>2.0900832744152047</v>
      </c>
      <c r="N23" s="44">
        <v>2.4764118852000001</v>
      </c>
      <c r="O23" s="44">
        <v>0.2063052443</v>
      </c>
      <c r="P23" s="44">
        <v>1.1565315324000001</v>
      </c>
      <c r="Q23" s="44">
        <v>11.278924997500001</v>
      </c>
      <c r="R23" s="44">
        <v>0.47337832329218005</v>
      </c>
    </row>
    <row r="24" spans="1:18" x14ac:dyDescent="0.25">
      <c r="A24">
        <v>2029</v>
      </c>
      <c r="B24" s="45">
        <f t="shared" si="1"/>
        <v>5.7832448275939443</v>
      </c>
      <c r="C24" s="45">
        <v>6.1333755788772955</v>
      </c>
      <c r="D24" s="45">
        <f t="shared" si="0"/>
        <v>15.314062200437368</v>
      </c>
      <c r="E24" s="45">
        <v>16.337489244396458</v>
      </c>
      <c r="G24" s="48">
        <v>0.52978095451918694</v>
      </c>
      <c r="H24" s="48">
        <v>0.72132224306541959</v>
      </c>
      <c r="I24" s="48">
        <v>0.16803050759479812</v>
      </c>
      <c r="J24" s="48">
        <v>0.52693898094999669</v>
      </c>
      <c r="K24" s="48">
        <v>1.7031855998768699</v>
      </c>
      <c r="L24" s="48">
        <v>2.1339865415876731</v>
      </c>
      <c r="N24" s="44">
        <v>2.4473254087000003</v>
      </c>
      <c r="O24" s="44">
        <v>0.18667270459999999</v>
      </c>
      <c r="P24" s="44">
        <v>1.0755653638</v>
      </c>
      <c r="Q24" s="44">
        <v>11.141696341000001</v>
      </c>
      <c r="R24" s="44">
        <v>0.46280238233736631</v>
      </c>
    </row>
    <row r="25" spans="1:18" x14ac:dyDescent="0.25">
      <c r="A25">
        <v>2030</v>
      </c>
      <c r="B25" s="45">
        <f t="shared" si="1"/>
        <v>5.793962031542895</v>
      </c>
      <c r="C25" s="45">
        <v>6.1836650469178132</v>
      </c>
      <c r="D25" s="45">
        <f t="shared" si="0"/>
        <v>15.233071473809058</v>
      </c>
      <c r="E25" s="45">
        <v>16.519824613870632</v>
      </c>
      <c r="G25" s="48">
        <v>0.50884238734980247</v>
      </c>
      <c r="H25" s="48">
        <v>0.72352696542529171</v>
      </c>
      <c r="I25" s="48">
        <v>0.16946589750307839</v>
      </c>
      <c r="J25" s="48">
        <v>0.53656938276654009</v>
      </c>
      <c r="K25" s="48">
        <v>1.7031855998768699</v>
      </c>
      <c r="L25" s="48">
        <v>2.1523717986213127</v>
      </c>
      <c r="N25" s="44">
        <v>2.4046479874000002</v>
      </c>
      <c r="O25" s="44">
        <v>0.1689084481</v>
      </c>
      <c r="P25" s="44">
        <v>1.0015264084</v>
      </c>
      <c r="Q25" s="44">
        <v>11.200652375299999</v>
      </c>
      <c r="R25" s="44">
        <v>0.45733625460906036</v>
      </c>
    </row>
    <row r="26" spans="1:18" x14ac:dyDescent="0.25">
      <c r="A26">
        <v>2031</v>
      </c>
      <c r="B26" s="45">
        <f t="shared" si="1"/>
        <v>5.8112415320376964</v>
      </c>
      <c r="C26" s="45">
        <v>6.2692522337278156</v>
      </c>
      <c r="D26" s="45">
        <f t="shared" si="0"/>
        <v>15.452776074863003</v>
      </c>
      <c r="E26" s="45">
        <v>17.031544342947569</v>
      </c>
      <c r="G26" s="48">
        <v>0.48812008443320531</v>
      </c>
      <c r="H26" s="48">
        <v>0.73263203264277044</v>
      </c>
      <c r="I26" s="48">
        <v>0.1730946123076248</v>
      </c>
      <c r="J26" s="48">
        <v>0.55246932389323655</v>
      </c>
      <c r="K26" s="48">
        <v>1.7031855998768699</v>
      </c>
      <c r="L26" s="48">
        <v>2.161739878883989</v>
      </c>
      <c r="N26" s="44">
        <v>2.3500509245000001</v>
      </c>
      <c r="O26" s="44">
        <v>0.152834684</v>
      </c>
      <c r="P26" s="44">
        <v>0.93405435610000009</v>
      </c>
      <c r="Q26" s="44">
        <v>11.555903929700001</v>
      </c>
      <c r="R26" s="44">
        <v>0.45993218056300167</v>
      </c>
    </row>
    <row r="27" spans="1:18" x14ac:dyDescent="0.25">
      <c r="A27">
        <v>2032</v>
      </c>
      <c r="B27" s="45">
        <f t="shared" si="1"/>
        <v>5.8242808230400085</v>
      </c>
      <c r="C27" s="45">
        <v>6.3842504412664285</v>
      </c>
      <c r="D27" s="45">
        <f t="shared" si="0"/>
        <v>15.661997618552501</v>
      </c>
      <c r="E27" s="45">
        <v>17.529373995062695</v>
      </c>
      <c r="G27" s="48">
        <v>0.46827065298359871</v>
      </c>
      <c r="H27" s="48">
        <v>0.72810533312347536</v>
      </c>
      <c r="I27" s="48">
        <v>0.17662468478138102</v>
      </c>
      <c r="J27" s="48">
        <v>0.56765129264220382</v>
      </c>
      <c r="K27" s="48">
        <v>1.7031855998768699</v>
      </c>
      <c r="L27" s="48">
        <v>2.1804432596324799</v>
      </c>
      <c r="N27" s="44">
        <v>2.2952235976000002</v>
      </c>
      <c r="O27" s="44">
        <v>0.13829054090000001</v>
      </c>
      <c r="P27" s="44">
        <v>0.87266520319999996</v>
      </c>
      <c r="Q27" s="44">
        <v>11.892946993000001</v>
      </c>
      <c r="R27" s="44">
        <v>0.46287128385250009</v>
      </c>
    </row>
    <row r="28" spans="1:18" x14ac:dyDescent="0.25">
      <c r="A28">
        <v>2033</v>
      </c>
      <c r="B28" s="45">
        <f t="shared" si="1"/>
        <v>5.7998400324224786</v>
      </c>
      <c r="C28" s="45">
        <v>6.4553252210570271</v>
      </c>
      <c r="D28" s="45">
        <f t="shared" si="0"/>
        <v>15.535344481048771</v>
      </c>
      <c r="E28" s="45">
        <v>17.727529589319918</v>
      </c>
      <c r="G28" s="48">
        <v>0.45001013637969328</v>
      </c>
      <c r="H28" s="48">
        <v>0.71482167622200998</v>
      </c>
      <c r="I28" s="48">
        <v>0.17751059253700929</v>
      </c>
      <c r="J28" s="48">
        <v>0.57474841271061561</v>
      </c>
      <c r="K28" s="48">
        <v>1.7031855998768699</v>
      </c>
      <c r="L28" s="48">
        <v>2.1795636146962809</v>
      </c>
      <c r="N28" s="44">
        <v>2.2417119625000002</v>
      </c>
      <c r="O28" s="44">
        <v>0.125130456</v>
      </c>
      <c r="P28" s="44">
        <v>0.81651394830000013</v>
      </c>
      <c r="Q28" s="44">
        <v>11.8935840804</v>
      </c>
      <c r="R28" s="44">
        <v>0.45840403384877082</v>
      </c>
    </row>
    <row r="29" spans="1:18" x14ac:dyDescent="0.25">
      <c r="A29">
        <v>2034</v>
      </c>
      <c r="B29" s="45">
        <f t="shared" si="1"/>
        <v>5.7752859778860346</v>
      </c>
      <c r="C29" s="45">
        <v>6.5265394882604273</v>
      </c>
      <c r="D29" s="45">
        <f t="shared" si="0"/>
        <v>15.260742830551523</v>
      </c>
      <c r="E29" s="45">
        <v>17.798607823073606</v>
      </c>
      <c r="G29" s="48">
        <v>0.44899520900211359</v>
      </c>
      <c r="H29" s="48">
        <v>0.69944910648363356</v>
      </c>
      <c r="I29" s="48">
        <v>0.17694881544285301</v>
      </c>
      <c r="J29" s="48">
        <v>0.57726842806270107</v>
      </c>
      <c r="K29" s="48">
        <v>1.7031855998768699</v>
      </c>
      <c r="L29" s="48">
        <v>2.1694388190178637</v>
      </c>
      <c r="N29" s="44">
        <v>2.1897253231999998</v>
      </c>
      <c r="O29" s="44">
        <v>0.1132227187</v>
      </c>
      <c r="P29" s="44">
        <v>0.76521834699999991</v>
      </c>
      <c r="Q29" s="44">
        <v>11.741310456299999</v>
      </c>
      <c r="R29" s="44">
        <v>0.45126598535152385</v>
      </c>
    </row>
    <row r="30" spans="1:18" x14ac:dyDescent="0.25">
      <c r="A30">
        <v>2035</v>
      </c>
      <c r="B30" s="45">
        <f t="shared" si="1"/>
        <v>5.7007431504961712</v>
      </c>
      <c r="C30" s="45">
        <v>6.5619611911531859</v>
      </c>
      <c r="D30" s="45">
        <f t="shared" si="0"/>
        <v>15.048696658293322</v>
      </c>
      <c r="E30" s="45">
        <v>17.929538653171974</v>
      </c>
      <c r="G30" s="48">
        <v>0.42287569924696139</v>
      </c>
      <c r="H30" s="48">
        <v>0.66533658449427269</v>
      </c>
      <c r="I30" s="48">
        <v>0.17663367073805719</v>
      </c>
      <c r="J30" s="48">
        <v>0.58036275694208583</v>
      </c>
      <c r="K30" s="48">
        <v>1.7003554580735061</v>
      </c>
      <c r="L30" s="48">
        <v>2.1551789810012889</v>
      </c>
      <c r="N30" s="44">
        <v>2.1392105735000002</v>
      </c>
      <c r="O30" s="44">
        <v>0.10244815240000001</v>
      </c>
      <c r="P30" s="44">
        <v>0.71840261120000004</v>
      </c>
      <c r="Q30" s="44">
        <v>11.641745091100001</v>
      </c>
      <c r="R30" s="44">
        <v>0.44689023009332063</v>
      </c>
    </row>
    <row r="31" spans="1:18" x14ac:dyDescent="0.25">
      <c r="A31">
        <v>2036</v>
      </c>
      <c r="B31" s="45">
        <f t="shared" si="1"/>
        <v>5.6467510654576891</v>
      </c>
      <c r="C31" s="45">
        <v>6.6016765225912506</v>
      </c>
      <c r="D31" s="45">
        <f t="shared" si="0"/>
        <v>14.878803830992775</v>
      </c>
      <c r="E31" s="45">
        <v>18.105668856702444</v>
      </c>
      <c r="G31" s="48">
        <v>0.39551003504465226</v>
      </c>
      <c r="H31" s="48">
        <v>0.65547063348851875</v>
      </c>
      <c r="I31" s="48">
        <v>0.17647711308134981</v>
      </c>
      <c r="J31" s="48">
        <v>0.58349398062182023</v>
      </c>
      <c r="K31" s="48">
        <v>1.695883885989746</v>
      </c>
      <c r="L31" s="48">
        <v>2.1399154172316019</v>
      </c>
      <c r="N31" s="44">
        <v>2.0901169277</v>
      </c>
      <c r="O31" s="44">
        <v>9.2698921700000006E-2</v>
      </c>
      <c r="P31" s="44">
        <v>0.67563226009999988</v>
      </c>
      <c r="Q31" s="44">
        <v>11.576189035200001</v>
      </c>
      <c r="R31" s="44">
        <v>0.444166686292775</v>
      </c>
    </row>
    <row r="32" spans="1:18" x14ac:dyDescent="0.25">
      <c r="A32">
        <v>2037</v>
      </c>
      <c r="B32" s="45">
        <f t="shared" si="1"/>
        <v>5.607338272673358</v>
      </c>
      <c r="C32" s="45">
        <v>6.6259696564859087</v>
      </c>
      <c r="D32" s="45">
        <f t="shared" si="0"/>
        <v>14.730943494068926</v>
      </c>
      <c r="E32" s="45">
        <v>18.302224948211094</v>
      </c>
      <c r="G32" s="48">
        <v>0.38049528559650858</v>
      </c>
      <c r="H32" s="48">
        <v>0.64832153718819041</v>
      </c>
      <c r="I32" s="48">
        <v>0.1761763671714143</v>
      </c>
      <c r="J32" s="48">
        <v>0.58547779073867168</v>
      </c>
      <c r="K32" s="48">
        <v>1.691418286298155</v>
      </c>
      <c r="L32" s="48">
        <v>2.1254490056804181</v>
      </c>
      <c r="N32" s="44">
        <v>2.0423957653999998</v>
      </c>
      <c r="O32" s="44">
        <v>8.3877453000000005E-2</v>
      </c>
      <c r="P32" s="44">
        <v>0.63648194560000015</v>
      </c>
      <c r="Q32" s="44">
        <v>11.5257633099</v>
      </c>
      <c r="R32" s="44">
        <v>0.4424250201689266</v>
      </c>
    </row>
    <row r="33" spans="1:18" x14ac:dyDescent="0.25">
      <c r="A33">
        <v>2038</v>
      </c>
      <c r="B33" s="45">
        <f t="shared" si="1"/>
        <v>5.5738197891561621</v>
      </c>
      <c r="C33" s="45">
        <v>6.6459495869737868</v>
      </c>
      <c r="D33" s="45">
        <f t="shared" si="0"/>
        <v>15.027320474311013</v>
      </c>
      <c r="E33" s="45">
        <v>18.933119751161669</v>
      </c>
      <c r="G33" s="48">
        <v>0.36452725173584621</v>
      </c>
      <c r="H33" s="48">
        <v>0.63400921600407323</v>
      </c>
      <c r="I33" s="48">
        <v>0.17911576420140801</v>
      </c>
      <c r="J33" s="48">
        <v>0.5974617435290247</v>
      </c>
      <c r="K33" s="48">
        <v>1.686974033096275</v>
      </c>
      <c r="L33" s="48">
        <v>2.111731780589535</v>
      </c>
      <c r="N33" s="44">
        <v>1.9953535471999999</v>
      </c>
      <c r="O33" s="44">
        <v>7.5895457999999999E-2</v>
      </c>
      <c r="P33" s="44">
        <v>0.60055563489999997</v>
      </c>
      <c r="Q33" s="44">
        <v>11.904822063799999</v>
      </c>
      <c r="R33" s="44">
        <v>0.45069377041101488</v>
      </c>
    </row>
    <row r="34" spans="1:18" x14ac:dyDescent="0.25">
      <c r="A34">
        <v>2039</v>
      </c>
      <c r="B34" s="45">
        <f t="shared" si="1"/>
        <v>5.5395520490324923</v>
      </c>
      <c r="C34" s="45">
        <v>6.6773521983221009</v>
      </c>
      <c r="D34" s="45">
        <f t="shared" si="0"/>
        <v>15.323927782060531</v>
      </c>
      <c r="E34" s="45">
        <v>19.872284263304476</v>
      </c>
      <c r="G34" s="48">
        <v>0.35080934417954224</v>
      </c>
      <c r="H34" s="48">
        <v>0.61983250289319058</v>
      </c>
      <c r="I34" s="48">
        <v>0.18201253117295432</v>
      </c>
      <c r="J34" s="48">
        <v>0.60878230052515014</v>
      </c>
      <c r="K34" s="48">
        <v>1.6802957727550512</v>
      </c>
      <c r="L34" s="48">
        <v>2.0978195975066041</v>
      </c>
      <c r="N34" s="44">
        <v>1.9490550838</v>
      </c>
      <c r="O34" s="44">
        <v>6.8673050299999996E-2</v>
      </c>
      <c r="P34" s="44">
        <v>0.56754315600000005</v>
      </c>
      <c r="Q34" s="44">
        <v>12.277787171899998</v>
      </c>
      <c r="R34" s="44">
        <v>0.46086932006053316</v>
      </c>
    </row>
    <row r="35" spans="1:18" x14ac:dyDescent="0.25">
      <c r="A35">
        <v>2040</v>
      </c>
      <c r="B35" s="45">
        <f t="shared" si="1"/>
        <v>5.4799229463113797</v>
      </c>
      <c r="C35" s="45">
        <v>6.6799763139003323</v>
      </c>
      <c r="D35" s="45">
        <f t="shared" si="0"/>
        <v>15.146013190399943</v>
      </c>
      <c r="E35" s="45">
        <v>20.233070208207891</v>
      </c>
      <c r="G35" s="48">
        <v>0.3384141731452614</v>
      </c>
      <c r="H35" s="48">
        <v>0.60386305535343687</v>
      </c>
      <c r="I35" s="48">
        <v>0.1810304919702429</v>
      </c>
      <c r="J35" s="48">
        <v>0.60776088072350753</v>
      </c>
      <c r="K35" s="48">
        <v>1.66494663521742</v>
      </c>
      <c r="L35" s="48">
        <v>2.0839077099015113</v>
      </c>
      <c r="N35" s="44">
        <v>1.9040092526000001</v>
      </c>
      <c r="O35" s="44">
        <v>6.21379455E-2</v>
      </c>
      <c r="P35" s="44">
        <v>0.53700540799999996</v>
      </c>
      <c r="Q35" s="44">
        <v>12.184699502999999</v>
      </c>
      <c r="R35" s="44">
        <v>0.45816108129994332</v>
      </c>
    </row>
    <row r="36" spans="1:18" x14ac:dyDescent="0.25">
      <c r="A36">
        <v>2041</v>
      </c>
      <c r="B36" s="45">
        <f t="shared" si="1"/>
        <v>5.4132843299120363</v>
      </c>
      <c r="C36" s="45">
        <v>6.6795103731133807</v>
      </c>
      <c r="D36" s="45">
        <f t="shared" si="0"/>
        <v>14.908005656884884</v>
      </c>
      <c r="E36" s="45">
        <v>20.263250282861026</v>
      </c>
      <c r="G36" s="48">
        <v>0.3306348319372045</v>
      </c>
      <c r="H36" s="48">
        <v>0.58939170871032065</v>
      </c>
      <c r="I36" s="48">
        <v>0.17953568294396391</v>
      </c>
      <c r="J36" s="48">
        <v>0.60489122900247172</v>
      </c>
      <c r="K36" s="48">
        <v>1.6429955007259471</v>
      </c>
      <c r="L36" s="48">
        <v>2.065835376592128</v>
      </c>
      <c r="N36" s="44">
        <v>1.8601748583000002</v>
      </c>
      <c r="O36" s="44">
        <v>5.6224738199999999E-2</v>
      </c>
      <c r="P36" s="44">
        <v>0.50841885019999999</v>
      </c>
      <c r="Q36" s="44">
        <v>12.029184273</v>
      </c>
      <c r="R36" s="44">
        <v>0.45400293718488421</v>
      </c>
    </row>
    <row r="37" spans="1:18" x14ac:dyDescent="0.25">
      <c r="A37">
        <v>2042</v>
      </c>
      <c r="B37" s="45">
        <f t="shared" si="1"/>
        <v>5.3513262842407663</v>
      </c>
      <c r="C37" s="45">
        <v>6.6732510349168326</v>
      </c>
      <c r="D37" s="45">
        <f t="shared" si="0"/>
        <v>14.720685760790301</v>
      </c>
      <c r="E37" s="45">
        <v>20.408889330672753</v>
      </c>
      <c r="G37" s="48">
        <v>0.31811401107086779</v>
      </c>
      <c r="H37" s="48">
        <v>0.58053679393879198</v>
      </c>
      <c r="I37" s="48">
        <v>0.17834484205995901</v>
      </c>
      <c r="J37" s="48">
        <v>0.60245942748024883</v>
      </c>
      <c r="K37" s="48">
        <v>1.6230743969465831</v>
      </c>
      <c r="L37" s="48">
        <v>2.0487968127443161</v>
      </c>
      <c r="N37" s="44">
        <v>1.8169002542000001</v>
      </c>
      <c r="O37" s="44">
        <v>5.0874246900000003E-2</v>
      </c>
      <c r="P37" s="44">
        <v>0.48164295119999995</v>
      </c>
      <c r="Q37" s="44">
        <v>11.9200303106</v>
      </c>
      <c r="R37" s="44">
        <v>0.45123799789030078</v>
      </c>
    </row>
    <row r="38" spans="1:18" x14ac:dyDescent="0.25">
      <c r="A38">
        <v>2043</v>
      </c>
      <c r="B38" s="45">
        <f t="shared" si="1"/>
        <v>5.2852486123160709</v>
      </c>
      <c r="C38" s="45">
        <v>6.6807447424218873</v>
      </c>
      <c r="D38" s="45">
        <f t="shared" si="0"/>
        <v>14.548659191247451</v>
      </c>
      <c r="E38" s="45">
        <v>21.027902433883838</v>
      </c>
      <c r="G38" s="48">
        <v>0.30399945664382116</v>
      </c>
      <c r="H38" s="48">
        <v>0.56809907142439142</v>
      </c>
      <c r="I38" s="48">
        <v>0.1772361029877563</v>
      </c>
      <c r="J38" s="48">
        <v>0.59999343921637049</v>
      </c>
      <c r="K38" s="48">
        <v>1.603601150245566</v>
      </c>
      <c r="L38" s="48">
        <v>2.0323193917981652</v>
      </c>
      <c r="N38" s="44">
        <v>1.7742697053000001</v>
      </c>
      <c r="O38" s="44">
        <v>4.60329222E-2</v>
      </c>
      <c r="P38" s="44">
        <v>0.4566482194</v>
      </c>
      <c r="Q38" s="44">
        <v>11.8230093534</v>
      </c>
      <c r="R38" s="44">
        <v>0.44869899094745003</v>
      </c>
    </row>
    <row r="39" spans="1:18" x14ac:dyDescent="0.25">
      <c r="A39">
        <v>2044</v>
      </c>
      <c r="B39" s="45">
        <f t="shared" si="1"/>
        <v>5.2206507699579223</v>
      </c>
      <c r="C39" s="45">
        <v>6.6926497524880357</v>
      </c>
      <c r="D39" s="45">
        <f t="shared" si="0"/>
        <v>14.37039726874379</v>
      </c>
      <c r="E39" s="45">
        <v>21.819658397178806</v>
      </c>
      <c r="G39" s="48">
        <v>0.28977678403847817</v>
      </c>
      <c r="H39" s="48">
        <v>0.55704650440836678</v>
      </c>
      <c r="I39" s="48">
        <v>0.17603737638012701</v>
      </c>
      <c r="J39" s="48">
        <v>0.59687375984448765</v>
      </c>
      <c r="K39" s="48">
        <v>1.5845637515205599</v>
      </c>
      <c r="L39" s="48">
        <v>2.016352593765903</v>
      </c>
      <c r="N39" s="44">
        <v>1.7286591839000001</v>
      </c>
      <c r="O39" s="44">
        <v>4.1652310499999998E-2</v>
      </c>
      <c r="P39" s="44">
        <v>0.43329503249999995</v>
      </c>
      <c r="Q39" s="44">
        <v>11.7208145229</v>
      </c>
      <c r="R39" s="44">
        <v>0.4459762189437918</v>
      </c>
    </row>
    <row r="40" spans="1:18" x14ac:dyDescent="0.25">
      <c r="A40">
        <v>2045</v>
      </c>
      <c r="B40" s="45">
        <f t="shared" si="1"/>
        <v>5.1447798446300315</v>
      </c>
      <c r="C40" s="45">
        <v>6.6803015288926355</v>
      </c>
      <c r="D40" s="45">
        <f t="shared" si="0"/>
        <v>14.180651947260348</v>
      </c>
      <c r="E40" s="45">
        <v>22.052734394806016</v>
      </c>
      <c r="G40" s="48">
        <v>0.2751240771810386</v>
      </c>
      <c r="H40" s="48">
        <v>0.5410287034037502</v>
      </c>
      <c r="I40" s="48">
        <v>0.17456297726983419</v>
      </c>
      <c r="J40" s="48">
        <v>0.59220726265283019</v>
      </c>
      <c r="K40" s="48">
        <v>1.5610143847121849</v>
      </c>
      <c r="L40" s="48">
        <v>2.000842439410393</v>
      </c>
      <c r="N40" s="44">
        <v>1.6785909566000001</v>
      </c>
      <c r="O40" s="44">
        <v>3.7688569099999999E-2</v>
      </c>
      <c r="P40" s="44">
        <v>0.41145080070000001</v>
      </c>
      <c r="Q40" s="44">
        <v>11.609971059799999</v>
      </c>
      <c r="R40" s="44">
        <v>0.44295056106034891</v>
      </c>
    </row>
    <row r="41" spans="1:18" x14ac:dyDescent="0.25">
      <c r="A41">
        <v>2046</v>
      </c>
      <c r="B41" s="45">
        <f t="shared" si="1"/>
        <v>5.0637677429824093</v>
      </c>
      <c r="C41" s="45">
        <v>6.6758398329924411</v>
      </c>
      <c r="D41" s="45">
        <f t="shared" si="0"/>
        <v>13.989743926921697</v>
      </c>
      <c r="E41" s="45">
        <v>22.031481618301356</v>
      </c>
      <c r="G41" s="48">
        <v>0.25775426061922568</v>
      </c>
      <c r="H41" s="48">
        <v>0.52451993435923439</v>
      </c>
      <c r="I41" s="48">
        <v>0.17308601344164251</v>
      </c>
      <c r="J41" s="48">
        <v>0.58737322443299256</v>
      </c>
      <c r="K41" s="48">
        <v>1.535278827284126</v>
      </c>
      <c r="L41" s="48">
        <v>1.985755482845188</v>
      </c>
      <c r="N41" s="44">
        <v>1.6281126694000001</v>
      </c>
      <c r="O41" s="44">
        <v>3.41020275E-2</v>
      </c>
      <c r="P41" s="44">
        <v>0.39097145480000001</v>
      </c>
      <c r="Q41" s="44">
        <v>11.49678688</v>
      </c>
      <c r="R41" s="44">
        <v>0.43977089522169743</v>
      </c>
    </row>
    <row r="42" spans="1:18" x14ac:dyDescent="0.25">
      <c r="A42">
        <v>2047</v>
      </c>
      <c r="B42" s="45">
        <f t="shared" si="1"/>
        <v>4.9811365477161633</v>
      </c>
      <c r="C42" s="45">
        <v>6.6524225870922544</v>
      </c>
      <c r="D42" s="45">
        <f t="shared" si="0"/>
        <v>13.784670938706226</v>
      </c>
      <c r="E42" s="45">
        <v>22.062169885819674</v>
      </c>
      <c r="G42" s="48">
        <v>0.24429198653066489</v>
      </c>
      <c r="H42" s="48">
        <v>0.5022891170005801</v>
      </c>
      <c r="I42" s="48">
        <v>0.17144867697300489</v>
      </c>
      <c r="J42" s="48">
        <v>0.5817526540900142</v>
      </c>
      <c r="K42" s="48">
        <v>1.5102898709450261</v>
      </c>
      <c r="L42" s="48">
        <v>1.9710642421768738</v>
      </c>
      <c r="N42" s="44">
        <v>1.5792193426000001</v>
      </c>
      <c r="O42" s="44">
        <v>3.0856790500000002E-2</v>
      </c>
      <c r="P42" s="44">
        <v>0.37175984219999997</v>
      </c>
      <c r="Q42" s="44">
        <v>11.366717126400001</v>
      </c>
      <c r="R42" s="44">
        <v>0.43611783700622558</v>
      </c>
    </row>
    <row r="43" spans="1:18" x14ac:dyDescent="0.25">
      <c r="A43">
        <v>2048</v>
      </c>
      <c r="B43" s="45">
        <f t="shared" si="1"/>
        <v>4.8964583105997548</v>
      </c>
      <c r="C43" s="45">
        <v>6.6263870799850473</v>
      </c>
      <c r="D43" s="45">
        <f t="shared" si="0"/>
        <v>13.56779604913798</v>
      </c>
      <c r="E43" s="45">
        <v>22.099644528867053</v>
      </c>
      <c r="G43" s="48">
        <v>0.22126543497091608</v>
      </c>
      <c r="H43" s="48">
        <v>0.48826338101753741</v>
      </c>
      <c r="I43" s="48">
        <v>0.16951619259773348</v>
      </c>
      <c r="J43" s="48">
        <v>0.57462512712807634</v>
      </c>
      <c r="K43" s="48">
        <v>1.4860487530097579</v>
      </c>
      <c r="L43" s="48">
        <v>1.9567394218757341</v>
      </c>
      <c r="N43" s="44">
        <v>1.5318578358999999</v>
      </c>
      <c r="O43" s="44">
        <v>2.7920378700000002E-2</v>
      </c>
      <c r="P43" s="44">
        <v>0.35375005819999999</v>
      </c>
      <c r="Q43" s="44">
        <v>11.222322020999998</v>
      </c>
      <c r="R43" s="44">
        <v>0.43194575533798285</v>
      </c>
    </row>
    <row r="44" spans="1:18" x14ac:dyDescent="0.25">
      <c r="A44">
        <v>2049</v>
      </c>
      <c r="B44" s="45">
        <f t="shared" si="1"/>
        <v>4.8236223596891596</v>
      </c>
      <c r="C44" s="45">
        <v>6.6125780328358958</v>
      </c>
      <c r="D44" s="45">
        <f t="shared" si="0"/>
        <v>13.354784341326443</v>
      </c>
      <c r="E44" s="45">
        <v>22.122216133049893</v>
      </c>
      <c r="G44" s="48">
        <v>0.20989249511093819</v>
      </c>
      <c r="H44" s="48">
        <v>0.47333592756781079</v>
      </c>
      <c r="I44" s="48">
        <v>0.16761392987826718</v>
      </c>
      <c r="J44" s="48">
        <v>0.5674943826479536</v>
      </c>
      <c r="K44" s="48">
        <v>1.462530344201582</v>
      </c>
      <c r="L44" s="48">
        <v>1.942755280282608</v>
      </c>
      <c r="N44" s="44">
        <v>1.4859769630000002</v>
      </c>
      <c r="O44" s="44">
        <v>2.5263403399999999E-2</v>
      </c>
      <c r="P44" s="44">
        <v>0.33685912290000003</v>
      </c>
      <c r="Q44" s="44">
        <v>11.0789926453</v>
      </c>
      <c r="R44" s="44">
        <v>0.42769220672644326</v>
      </c>
    </row>
    <row r="45" spans="1:18" x14ac:dyDescent="0.25">
      <c r="A45">
        <v>2050</v>
      </c>
      <c r="B45" s="45">
        <f t="shared" si="1"/>
        <v>4.7543527000595489</v>
      </c>
      <c r="C45" s="45">
        <v>6.606021782695751</v>
      </c>
      <c r="D45" s="45">
        <f t="shared" si="0"/>
        <v>13.144326761915837</v>
      </c>
      <c r="E45" s="45">
        <v>22.1576482785946</v>
      </c>
      <c r="G45" s="48">
        <v>0.1994140993379315</v>
      </c>
      <c r="H45" s="48">
        <v>0.46037639666311536</v>
      </c>
      <c r="I45" s="48">
        <v>0.16569129883149111</v>
      </c>
      <c r="J45" s="48">
        <v>0.5600708726686211</v>
      </c>
      <c r="K45" s="48">
        <v>1.4397103231199031</v>
      </c>
      <c r="L45" s="48">
        <v>1.9290897094384871</v>
      </c>
      <c r="N45" s="44">
        <v>1.4415274105</v>
      </c>
      <c r="O45" s="44">
        <v>2.2859272699999999E-2</v>
      </c>
      <c r="P45" s="44">
        <v>0.3209907092</v>
      </c>
      <c r="Q45" s="44">
        <v>10.935653332100001</v>
      </c>
      <c r="R45" s="44">
        <v>0.42329603741583643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5</vt:i4>
      </vt:variant>
    </vt:vector>
  </HeadingPairs>
  <TitlesOfParts>
    <vt:vector size="13" baseType="lpstr">
      <vt:lpstr>Index</vt:lpstr>
      <vt:lpstr>Figure 1</vt:lpstr>
      <vt:lpstr>Table 1</vt:lpstr>
      <vt:lpstr>Figure 2 data</vt:lpstr>
      <vt:lpstr>Figure 3 data</vt:lpstr>
      <vt:lpstr>Figure 4 data</vt:lpstr>
      <vt:lpstr>Figure 5 data</vt:lpstr>
      <vt:lpstr>Figures 6 7 data</vt:lpstr>
      <vt:lpstr>Figure 2</vt:lpstr>
      <vt:lpstr>Figure 3</vt:lpstr>
      <vt:lpstr>Figure 4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2021-12-06T21:23:30Z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